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David Valento\Desktop\"/>
    </mc:Choice>
  </mc:AlternateContent>
  <xr:revisionPtr revIDLastSave="0" documentId="13_ncr:1_{775CECBE-D7B2-4A2D-BAE4-B1AE48BCB10A}" xr6:coauthVersionLast="47" xr6:coauthVersionMax="47" xr10:uidLastSave="{00000000-0000-0000-0000-000000000000}"/>
  <bookViews>
    <workbookView xWindow="-120" yWindow="-120" windowWidth="29040" windowHeight="15840" tabRatio="670" activeTab="1" xr2:uid="{00000000-000D-0000-FFFF-FFFF00000000}"/>
  </bookViews>
  <sheets>
    <sheet name="SELECTIONS" sheetId="1" r:id="rId1"/>
    <sheet name="LEADERBOARD" sheetId="18" r:id="rId2"/>
    <sheet name="PDF" sheetId="14" state="hidden" r:id="rId3"/>
    <sheet name="PAYOUTS" sheetId="11" r:id="rId4"/>
    <sheet name="GOLFER MONEY WON" sheetId="16" r:id="rId5"/>
    <sheet name="TOTALS" sheetId="2" r:id="rId6"/>
    <sheet name="CHART - A" sheetId="3" r:id="rId7"/>
    <sheet name="CHART - B" sheetId="4" r:id="rId8"/>
    <sheet name="CHART - C" sheetId="5" r:id="rId9"/>
    <sheet name="CHART - D" sheetId="6" r:id="rId10"/>
    <sheet name="CHART - E" sheetId="7" r:id="rId11"/>
    <sheet name="CHART - F" sheetId="8" r:id="rId12"/>
  </sheets>
  <definedNames>
    <definedName name="_xlnm._FilterDatabase" localSheetId="0" hidden="1">SELECTIONS!$A$1:$AE$111</definedName>
    <definedName name="_xlnm.Print_Titles" localSheetId="2">PDF!$A:$D,PDF!$1:$1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8" i="1" l="1"/>
  <c r="AG49" i="1"/>
  <c r="AG94" i="1"/>
  <c r="AG30" i="1"/>
  <c r="AG73" i="1"/>
  <c r="AG66" i="1"/>
  <c r="AG41" i="1"/>
  <c r="AG108" i="1"/>
  <c r="AG32" i="1"/>
  <c r="AG17" i="1"/>
  <c r="AG50" i="1"/>
  <c r="AG69" i="1"/>
  <c r="AG25" i="1"/>
  <c r="AG83" i="1"/>
  <c r="AG106" i="1"/>
  <c r="AG36" i="1"/>
  <c r="AG51" i="1"/>
  <c r="AG74" i="1"/>
  <c r="AG103" i="1"/>
  <c r="AG86" i="1"/>
  <c r="AG55" i="1"/>
  <c r="AG45" i="1"/>
  <c r="AG97" i="1"/>
  <c r="AG81" i="1"/>
  <c r="AG110" i="1"/>
  <c r="AG37" i="1"/>
  <c r="AG10" i="1"/>
  <c r="AG111" i="1"/>
  <c r="AG52" i="1"/>
  <c r="AG54" i="1"/>
  <c r="AG107" i="1"/>
  <c r="AG62" i="1"/>
  <c r="AG75" i="1"/>
  <c r="AG34" i="1"/>
  <c r="AG28" i="1"/>
  <c r="AG70" i="1"/>
  <c r="AG56" i="1"/>
  <c r="AG82" i="1"/>
  <c r="AG12" i="1"/>
  <c r="AG19" i="1"/>
  <c r="AG16" i="1"/>
  <c r="AG5" i="1"/>
  <c r="AG99" i="1"/>
  <c r="AG89" i="1"/>
  <c r="AG105" i="1"/>
  <c r="AG102" i="1"/>
  <c r="AG15" i="1"/>
  <c r="AG35" i="1"/>
  <c r="AG7" i="1"/>
  <c r="AG88" i="1"/>
  <c r="AG72" i="1"/>
  <c r="AG13" i="1"/>
  <c r="AG22" i="1"/>
  <c r="AG93" i="1"/>
  <c r="AG78" i="1"/>
  <c r="AG44" i="1"/>
  <c r="AG47" i="1"/>
  <c r="AG80" i="1"/>
  <c r="AG84" i="1"/>
  <c r="AG109" i="1"/>
  <c r="AG87" i="1"/>
  <c r="AG64" i="1"/>
  <c r="AG67" i="1"/>
  <c r="AG4" i="1"/>
  <c r="AG91" i="1"/>
  <c r="AG29" i="1"/>
  <c r="AG23" i="1"/>
  <c r="AG61" i="1"/>
  <c r="AG65" i="1"/>
  <c r="AG71" i="1"/>
  <c r="AG3" i="1"/>
  <c r="AG76" i="1"/>
  <c r="AG96" i="1"/>
  <c r="AG59" i="1"/>
  <c r="AG21" i="1"/>
  <c r="AG31" i="1"/>
  <c r="AG90" i="1"/>
  <c r="AG8" i="1"/>
  <c r="AG57" i="1"/>
  <c r="AG46" i="1"/>
  <c r="AG20" i="1"/>
  <c r="AG33" i="1"/>
  <c r="AG58" i="1"/>
  <c r="AG14" i="1"/>
  <c r="AG100" i="1"/>
  <c r="AG98" i="1"/>
  <c r="AG60" i="1"/>
  <c r="AG68" i="1"/>
  <c r="AG101" i="1"/>
  <c r="AG53" i="1"/>
  <c r="AG77" i="1"/>
  <c r="AG26" i="1"/>
  <c r="AG27" i="1"/>
  <c r="AG11" i="1"/>
  <c r="AG40" i="1"/>
  <c r="AG9" i="1"/>
  <c r="AG92" i="1"/>
  <c r="AG85" i="1"/>
  <c r="AG42" i="1"/>
  <c r="AG6" i="1"/>
  <c r="AG38" i="1"/>
  <c r="AG48" i="1"/>
  <c r="AG95" i="1"/>
  <c r="AG24" i="1"/>
  <c r="AG104" i="1"/>
  <c r="AG39" i="1"/>
  <c r="AG43" i="1"/>
  <c r="AG2" i="1"/>
  <c r="AG63" i="1"/>
  <c r="AG79" i="1"/>
  <c r="AE18" i="1"/>
  <c r="AE49" i="1"/>
  <c r="AE94" i="1"/>
  <c r="AE30" i="1"/>
  <c r="AE73" i="1"/>
  <c r="AE66" i="1"/>
  <c r="AE41" i="1"/>
  <c r="AE108" i="1"/>
  <c r="AE32" i="1"/>
  <c r="AE17" i="1"/>
  <c r="AE50" i="1"/>
  <c r="AE69" i="1"/>
  <c r="AE25" i="1"/>
  <c r="AE83" i="1"/>
  <c r="AE106" i="1"/>
  <c r="AE36" i="1"/>
  <c r="AE51" i="1"/>
  <c r="AE74" i="1"/>
  <c r="AE103" i="1"/>
  <c r="AE86" i="1"/>
  <c r="AE55" i="1"/>
  <c r="AE45" i="1"/>
  <c r="AE97" i="1"/>
  <c r="AE81" i="1"/>
  <c r="AE110" i="1"/>
  <c r="AE37" i="1"/>
  <c r="AE10" i="1"/>
  <c r="AE111" i="1"/>
  <c r="AE52" i="1"/>
  <c r="AE54" i="1"/>
  <c r="AE107" i="1"/>
  <c r="AE62" i="1"/>
  <c r="AE75" i="1"/>
  <c r="AE34" i="1"/>
  <c r="AE28" i="1"/>
  <c r="AE70" i="1"/>
  <c r="AE56" i="1"/>
  <c r="AE82" i="1"/>
  <c r="AE12" i="1"/>
  <c r="AE19" i="1"/>
  <c r="AE16" i="1"/>
  <c r="AE5" i="1"/>
  <c r="AE99" i="1"/>
  <c r="AE89" i="1"/>
  <c r="AE105" i="1"/>
  <c r="AE102" i="1"/>
  <c r="AE15" i="1"/>
  <c r="AE35" i="1"/>
  <c r="AE7" i="1"/>
  <c r="AE88" i="1"/>
  <c r="AE72" i="1"/>
  <c r="AE13" i="1"/>
  <c r="AE22" i="1"/>
  <c r="AE93" i="1"/>
  <c r="AE78" i="1"/>
  <c r="AE44" i="1"/>
  <c r="AE47" i="1"/>
  <c r="AE80" i="1"/>
  <c r="AE84" i="1"/>
  <c r="AE109" i="1"/>
  <c r="AE87" i="1"/>
  <c r="AE64" i="1"/>
  <c r="AE67" i="1"/>
  <c r="AE4" i="1"/>
  <c r="AE91" i="1"/>
  <c r="AE29" i="1"/>
  <c r="AE23" i="1"/>
  <c r="AE61" i="1"/>
  <c r="AE65" i="1"/>
  <c r="AE71" i="1"/>
  <c r="AE3" i="1"/>
  <c r="AE76" i="1"/>
  <c r="AE96" i="1"/>
  <c r="AE59" i="1"/>
  <c r="AE21" i="1"/>
  <c r="AE31" i="1"/>
  <c r="AE90" i="1"/>
  <c r="AE8" i="1"/>
  <c r="AE57" i="1"/>
  <c r="AE46" i="1"/>
  <c r="AE20" i="1"/>
  <c r="AE33" i="1"/>
  <c r="AE58" i="1"/>
  <c r="AE14" i="1"/>
  <c r="AE100" i="1"/>
  <c r="AE98" i="1"/>
  <c r="AE60" i="1"/>
  <c r="AE68" i="1"/>
  <c r="AE101" i="1"/>
  <c r="AE53" i="1"/>
  <c r="AE77" i="1"/>
  <c r="AE26" i="1"/>
  <c r="AE27" i="1"/>
  <c r="AE11" i="1"/>
  <c r="AE40" i="1"/>
  <c r="AE9" i="1"/>
  <c r="AE92" i="1"/>
  <c r="AE85" i="1"/>
  <c r="AE42" i="1"/>
  <c r="AE6" i="1"/>
  <c r="AE38" i="1"/>
  <c r="AE48" i="1"/>
  <c r="AE95" i="1"/>
  <c r="AE24" i="1"/>
  <c r="AE104" i="1"/>
  <c r="AE39" i="1"/>
  <c r="AE43" i="1"/>
  <c r="AE2" i="1"/>
  <c r="AE63" i="1"/>
  <c r="AE79" i="1"/>
  <c r="AC18" i="1"/>
  <c r="AC49" i="1"/>
  <c r="AC94" i="1"/>
  <c r="AC30" i="1"/>
  <c r="AC73" i="1"/>
  <c r="AC66" i="1"/>
  <c r="AC41" i="1"/>
  <c r="AC108" i="1"/>
  <c r="AC32" i="1"/>
  <c r="AC17" i="1"/>
  <c r="AC50" i="1"/>
  <c r="AC69" i="1"/>
  <c r="AC25" i="1"/>
  <c r="AC83" i="1"/>
  <c r="AC106" i="1"/>
  <c r="AC36" i="1"/>
  <c r="AC51" i="1"/>
  <c r="AC74" i="1"/>
  <c r="AC103" i="1"/>
  <c r="AC86" i="1"/>
  <c r="AC55" i="1"/>
  <c r="AC45" i="1"/>
  <c r="AC97" i="1"/>
  <c r="AC81" i="1"/>
  <c r="AC110" i="1"/>
  <c r="AC37" i="1"/>
  <c r="AC10" i="1"/>
  <c r="AC111" i="1"/>
  <c r="AC52" i="1"/>
  <c r="AC54" i="1"/>
  <c r="AC107" i="1"/>
  <c r="AC62" i="1"/>
  <c r="AC75" i="1"/>
  <c r="AC34" i="1"/>
  <c r="AC28" i="1"/>
  <c r="AC70" i="1"/>
  <c r="AC56" i="1"/>
  <c r="AC82" i="1"/>
  <c r="AC12" i="1"/>
  <c r="AC19" i="1"/>
  <c r="AC16" i="1"/>
  <c r="AC5" i="1"/>
  <c r="AC99" i="1"/>
  <c r="AC89" i="1"/>
  <c r="AC105" i="1"/>
  <c r="AC102" i="1"/>
  <c r="AC15" i="1"/>
  <c r="AC35" i="1"/>
  <c r="AC7" i="1"/>
  <c r="AC88" i="1"/>
  <c r="AC72" i="1"/>
  <c r="AC13" i="1"/>
  <c r="AC22" i="1"/>
  <c r="AC93" i="1"/>
  <c r="AC78" i="1"/>
  <c r="AC44" i="1"/>
  <c r="AC47" i="1"/>
  <c r="AC80" i="1"/>
  <c r="AC84" i="1"/>
  <c r="AC109" i="1"/>
  <c r="AC87" i="1"/>
  <c r="AC64" i="1"/>
  <c r="AC67" i="1"/>
  <c r="AC4" i="1"/>
  <c r="AC91" i="1"/>
  <c r="AC29" i="1"/>
  <c r="AC23" i="1"/>
  <c r="AC61" i="1"/>
  <c r="AC65" i="1"/>
  <c r="AC71" i="1"/>
  <c r="AC3" i="1"/>
  <c r="AC76" i="1"/>
  <c r="AC96" i="1"/>
  <c r="AC59" i="1"/>
  <c r="AC21" i="1"/>
  <c r="AC31" i="1"/>
  <c r="AC90" i="1"/>
  <c r="AC8" i="1"/>
  <c r="AC57" i="1"/>
  <c r="AC46" i="1"/>
  <c r="AC20" i="1"/>
  <c r="AC33" i="1"/>
  <c r="AC58" i="1"/>
  <c r="AC14" i="1"/>
  <c r="AC100" i="1"/>
  <c r="AC98" i="1"/>
  <c r="AC60" i="1"/>
  <c r="AC68" i="1"/>
  <c r="AC101" i="1"/>
  <c r="AC53" i="1"/>
  <c r="AC77" i="1"/>
  <c r="AC26" i="1"/>
  <c r="AC27" i="1"/>
  <c r="AC11" i="1"/>
  <c r="AC40" i="1"/>
  <c r="AC9" i="1"/>
  <c r="AC92" i="1"/>
  <c r="AC85" i="1"/>
  <c r="AC42" i="1"/>
  <c r="AC6" i="1"/>
  <c r="AC38" i="1"/>
  <c r="AC48" i="1"/>
  <c r="AC95" i="1"/>
  <c r="AC24" i="1"/>
  <c r="AC104" i="1"/>
  <c r="AC39" i="1"/>
  <c r="AC43" i="1"/>
  <c r="AC2" i="1"/>
  <c r="AC63" i="1"/>
  <c r="AC79" i="1"/>
  <c r="AA18" i="1"/>
  <c r="AA49" i="1"/>
  <c r="AA94" i="1"/>
  <c r="AA30" i="1"/>
  <c r="AA73" i="1"/>
  <c r="AA66" i="1"/>
  <c r="AA41" i="1"/>
  <c r="AA108" i="1"/>
  <c r="AA32" i="1"/>
  <c r="AA17" i="1"/>
  <c r="AA50" i="1"/>
  <c r="AA69" i="1"/>
  <c r="AA25" i="1"/>
  <c r="AA83" i="1"/>
  <c r="AA106" i="1"/>
  <c r="AA36" i="1"/>
  <c r="AA51" i="1"/>
  <c r="AA74" i="1"/>
  <c r="AA103" i="1"/>
  <c r="AA86" i="1"/>
  <c r="AA55" i="1"/>
  <c r="AA45" i="1"/>
  <c r="AA97" i="1"/>
  <c r="AA81" i="1"/>
  <c r="AA110" i="1"/>
  <c r="AA37" i="1"/>
  <c r="AA10" i="1"/>
  <c r="AA111" i="1"/>
  <c r="AA52" i="1"/>
  <c r="AA54" i="1"/>
  <c r="AA107" i="1"/>
  <c r="AA62" i="1"/>
  <c r="AA75" i="1"/>
  <c r="AA34" i="1"/>
  <c r="AA28" i="1"/>
  <c r="AA70" i="1"/>
  <c r="AA56" i="1"/>
  <c r="AA82" i="1"/>
  <c r="AA12" i="1"/>
  <c r="AA19" i="1"/>
  <c r="AA16" i="1"/>
  <c r="AA5" i="1"/>
  <c r="AA99" i="1"/>
  <c r="AA89" i="1"/>
  <c r="AA105" i="1"/>
  <c r="AA102" i="1"/>
  <c r="AA15" i="1"/>
  <c r="AA35" i="1"/>
  <c r="AA7" i="1"/>
  <c r="AA88" i="1"/>
  <c r="AA72" i="1"/>
  <c r="AA13" i="1"/>
  <c r="AA22" i="1"/>
  <c r="AA93" i="1"/>
  <c r="AA78" i="1"/>
  <c r="AA44" i="1"/>
  <c r="AA47" i="1"/>
  <c r="AA80" i="1"/>
  <c r="AA84" i="1"/>
  <c r="AA109" i="1"/>
  <c r="AA87" i="1"/>
  <c r="AA64" i="1"/>
  <c r="AA67" i="1"/>
  <c r="AA4" i="1"/>
  <c r="AA91" i="1"/>
  <c r="AA29" i="1"/>
  <c r="AA23" i="1"/>
  <c r="AA61" i="1"/>
  <c r="AA65" i="1"/>
  <c r="AA71" i="1"/>
  <c r="AA3" i="1"/>
  <c r="AA76" i="1"/>
  <c r="AA96" i="1"/>
  <c r="AA59" i="1"/>
  <c r="AA21" i="1"/>
  <c r="AA31" i="1"/>
  <c r="AA90" i="1"/>
  <c r="AA8" i="1"/>
  <c r="AA57" i="1"/>
  <c r="AA46" i="1"/>
  <c r="AA20" i="1"/>
  <c r="AA33" i="1"/>
  <c r="AA58" i="1"/>
  <c r="AA14" i="1"/>
  <c r="AA100" i="1"/>
  <c r="AA98" i="1"/>
  <c r="AA60" i="1"/>
  <c r="AA68" i="1"/>
  <c r="AA101" i="1"/>
  <c r="AA53" i="1"/>
  <c r="AA77" i="1"/>
  <c r="AA26" i="1"/>
  <c r="AA27" i="1"/>
  <c r="AA11" i="1"/>
  <c r="AA40" i="1"/>
  <c r="AA9" i="1"/>
  <c r="AA92" i="1"/>
  <c r="AA85" i="1"/>
  <c r="AA42" i="1"/>
  <c r="AA6" i="1"/>
  <c r="AA38" i="1"/>
  <c r="AA48" i="1"/>
  <c r="AA95" i="1"/>
  <c r="AA24" i="1"/>
  <c r="AA104" i="1"/>
  <c r="AA39" i="1"/>
  <c r="AA43" i="1"/>
  <c r="AA2" i="1"/>
  <c r="AA63" i="1"/>
  <c r="AA79" i="1"/>
  <c r="Y18" i="1"/>
  <c r="Y49" i="1"/>
  <c r="Y94" i="1"/>
  <c r="Y30" i="1"/>
  <c r="Y73" i="1"/>
  <c r="Y66" i="1"/>
  <c r="Y41" i="1"/>
  <c r="Y108" i="1"/>
  <c r="Y32" i="1"/>
  <c r="Y17" i="1"/>
  <c r="Y50" i="1"/>
  <c r="Y69" i="1"/>
  <c r="Y25" i="1"/>
  <c r="Y83" i="1"/>
  <c r="Y106" i="1"/>
  <c r="Y36" i="1"/>
  <c r="Y51" i="1"/>
  <c r="Y74" i="1"/>
  <c r="Y103" i="1"/>
  <c r="Y86" i="1"/>
  <c r="Y55" i="1"/>
  <c r="Y45" i="1"/>
  <c r="Y97" i="1"/>
  <c r="Y81" i="1"/>
  <c r="Y110" i="1"/>
  <c r="Y37" i="1"/>
  <c r="Y10" i="1"/>
  <c r="Y111" i="1"/>
  <c r="Y52" i="1"/>
  <c r="Y54" i="1"/>
  <c r="Y107" i="1"/>
  <c r="Y62" i="1"/>
  <c r="Y75" i="1"/>
  <c r="Y34" i="1"/>
  <c r="Y28" i="1"/>
  <c r="Y70" i="1"/>
  <c r="Y56" i="1"/>
  <c r="Y82" i="1"/>
  <c r="Y12" i="1"/>
  <c r="Y19" i="1"/>
  <c r="Y16" i="1"/>
  <c r="Y5" i="1"/>
  <c r="Y99" i="1"/>
  <c r="Y89" i="1"/>
  <c r="Y105" i="1"/>
  <c r="Y102" i="1"/>
  <c r="Y15" i="1"/>
  <c r="Y35" i="1"/>
  <c r="Y7" i="1"/>
  <c r="Y88" i="1"/>
  <c r="Y72" i="1"/>
  <c r="Y13" i="1"/>
  <c r="Y22" i="1"/>
  <c r="Y93" i="1"/>
  <c r="Y78" i="1"/>
  <c r="Y44" i="1"/>
  <c r="Y47" i="1"/>
  <c r="Y80" i="1"/>
  <c r="Y84" i="1"/>
  <c r="Y109" i="1"/>
  <c r="Y87" i="1"/>
  <c r="Y64" i="1"/>
  <c r="Y67" i="1"/>
  <c r="Y4" i="1"/>
  <c r="Y91" i="1"/>
  <c r="Y29" i="1"/>
  <c r="Y23" i="1"/>
  <c r="Y61" i="1"/>
  <c r="Y65" i="1"/>
  <c r="Y71" i="1"/>
  <c r="Y3" i="1"/>
  <c r="Y76" i="1"/>
  <c r="Y96" i="1"/>
  <c r="Y59" i="1"/>
  <c r="Y21" i="1"/>
  <c r="Y31" i="1"/>
  <c r="Y90" i="1"/>
  <c r="Y8" i="1"/>
  <c r="Y57" i="1"/>
  <c r="Y46" i="1"/>
  <c r="Y20" i="1"/>
  <c r="Y33" i="1"/>
  <c r="Y58" i="1"/>
  <c r="Y14" i="1"/>
  <c r="Y100" i="1"/>
  <c r="Y98" i="1"/>
  <c r="Y60" i="1"/>
  <c r="Y68" i="1"/>
  <c r="Y101" i="1"/>
  <c r="Y53" i="1"/>
  <c r="Y77" i="1"/>
  <c r="Y26" i="1"/>
  <c r="Y27" i="1"/>
  <c r="Y11" i="1"/>
  <c r="Y40" i="1"/>
  <c r="Y9" i="1"/>
  <c r="Y92" i="1"/>
  <c r="Y85" i="1"/>
  <c r="Y42" i="1"/>
  <c r="Y6" i="1"/>
  <c r="Y38" i="1"/>
  <c r="Y48" i="1"/>
  <c r="Y95" i="1"/>
  <c r="Y24" i="1"/>
  <c r="Y104" i="1"/>
  <c r="Y39" i="1"/>
  <c r="Y43" i="1"/>
  <c r="Y2" i="1"/>
  <c r="Y63" i="1"/>
  <c r="Y79" i="1"/>
  <c r="W18" i="1"/>
  <c r="W49" i="1"/>
  <c r="W94" i="1"/>
  <c r="W30" i="1"/>
  <c r="W73" i="1"/>
  <c r="W66" i="1"/>
  <c r="W41" i="1"/>
  <c r="W108" i="1"/>
  <c r="W32" i="1"/>
  <c r="W17" i="1"/>
  <c r="W50" i="1"/>
  <c r="W69" i="1"/>
  <c r="W25" i="1"/>
  <c r="W83" i="1"/>
  <c r="W106" i="1"/>
  <c r="W36" i="1"/>
  <c r="W51" i="1"/>
  <c r="W74" i="1"/>
  <c r="W103" i="1"/>
  <c r="W86" i="1"/>
  <c r="W55" i="1"/>
  <c r="W45" i="1"/>
  <c r="W97" i="1"/>
  <c r="W81" i="1"/>
  <c r="W110" i="1"/>
  <c r="W37" i="1"/>
  <c r="W10" i="1"/>
  <c r="W111" i="1"/>
  <c r="W52" i="1"/>
  <c r="W54" i="1"/>
  <c r="W107" i="1"/>
  <c r="W62" i="1"/>
  <c r="W75" i="1"/>
  <c r="W34" i="1"/>
  <c r="W28" i="1"/>
  <c r="W70" i="1"/>
  <c r="W56" i="1"/>
  <c r="W82" i="1"/>
  <c r="W12" i="1"/>
  <c r="W19" i="1"/>
  <c r="W16" i="1"/>
  <c r="W5" i="1"/>
  <c r="W99" i="1"/>
  <c r="W89" i="1"/>
  <c r="W105" i="1"/>
  <c r="W102" i="1"/>
  <c r="W15" i="1"/>
  <c r="W35" i="1"/>
  <c r="W7" i="1"/>
  <c r="W88" i="1"/>
  <c r="W72" i="1"/>
  <c r="W13" i="1"/>
  <c r="W22" i="1"/>
  <c r="W93" i="1"/>
  <c r="W78" i="1"/>
  <c r="W44" i="1"/>
  <c r="W47" i="1"/>
  <c r="W80" i="1"/>
  <c r="W84" i="1"/>
  <c r="W109" i="1"/>
  <c r="W87" i="1"/>
  <c r="W64" i="1"/>
  <c r="W67" i="1"/>
  <c r="W4" i="1"/>
  <c r="W91" i="1"/>
  <c r="W29" i="1"/>
  <c r="W23" i="1"/>
  <c r="W61" i="1"/>
  <c r="W65" i="1"/>
  <c r="W71" i="1"/>
  <c r="W3" i="1"/>
  <c r="W76" i="1"/>
  <c r="W96" i="1"/>
  <c r="W59" i="1"/>
  <c r="W21" i="1"/>
  <c r="W31" i="1"/>
  <c r="W90" i="1"/>
  <c r="W8" i="1"/>
  <c r="W57" i="1"/>
  <c r="W46" i="1"/>
  <c r="W20" i="1"/>
  <c r="W33" i="1"/>
  <c r="W58" i="1"/>
  <c r="W14" i="1"/>
  <c r="W100" i="1"/>
  <c r="W98" i="1"/>
  <c r="W60" i="1"/>
  <c r="W68" i="1"/>
  <c r="W101" i="1"/>
  <c r="W53" i="1"/>
  <c r="W77" i="1"/>
  <c r="W26" i="1"/>
  <c r="W27" i="1"/>
  <c r="W11" i="1"/>
  <c r="W40" i="1"/>
  <c r="W9" i="1"/>
  <c r="W92" i="1"/>
  <c r="W85" i="1"/>
  <c r="W42" i="1"/>
  <c r="W6" i="1"/>
  <c r="W38" i="1"/>
  <c r="W48" i="1"/>
  <c r="W95" i="1"/>
  <c r="W24" i="1"/>
  <c r="W104" i="1"/>
  <c r="W39" i="1"/>
  <c r="W43" i="1"/>
  <c r="W2" i="1"/>
  <c r="W63" i="1"/>
  <c r="W79" i="1"/>
  <c r="U18" i="1"/>
  <c r="U49" i="1"/>
  <c r="U94" i="1"/>
  <c r="U30" i="1"/>
  <c r="U73" i="1"/>
  <c r="U66" i="1"/>
  <c r="U41" i="1"/>
  <c r="U108" i="1"/>
  <c r="U32" i="1"/>
  <c r="U17" i="1"/>
  <c r="U50" i="1"/>
  <c r="U69" i="1"/>
  <c r="U25" i="1"/>
  <c r="U83" i="1"/>
  <c r="U106" i="1"/>
  <c r="U36" i="1"/>
  <c r="U51" i="1"/>
  <c r="U74" i="1"/>
  <c r="U103" i="1"/>
  <c r="U86" i="1"/>
  <c r="U55" i="1"/>
  <c r="U45" i="1"/>
  <c r="U97" i="1"/>
  <c r="U81" i="1"/>
  <c r="U110" i="1"/>
  <c r="U37" i="1"/>
  <c r="U10" i="1"/>
  <c r="U111" i="1"/>
  <c r="U52" i="1"/>
  <c r="U54" i="1"/>
  <c r="U107" i="1"/>
  <c r="U62" i="1"/>
  <c r="U75" i="1"/>
  <c r="U34" i="1"/>
  <c r="U28" i="1"/>
  <c r="U70" i="1"/>
  <c r="U56" i="1"/>
  <c r="U82" i="1"/>
  <c r="U12" i="1"/>
  <c r="U19" i="1"/>
  <c r="U16" i="1"/>
  <c r="U5" i="1"/>
  <c r="U99" i="1"/>
  <c r="U89" i="1"/>
  <c r="U105" i="1"/>
  <c r="U102" i="1"/>
  <c r="U15" i="1"/>
  <c r="U35" i="1"/>
  <c r="U7" i="1"/>
  <c r="U88" i="1"/>
  <c r="U72" i="1"/>
  <c r="U13" i="1"/>
  <c r="U22" i="1"/>
  <c r="U93" i="1"/>
  <c r="U78" i="1"/>
  <c r="U44" i="1"/>
  <c r="U47" i="1"/>
  <c r="U80" i="1"/>
  <c r="U84" i="1"/>
  <c r="U109" i="1"/>
  <c r="U87" i="1"/>
  <c r="U64" i="1"/>
  <c r="U67" i="1"/>
  <c r="U4" i="1"/>
  <c r="U91" i="1"/>
  <c r="U29" i="1"/>
  <c r="U23" i="1"/>
  <c r="U61" i="1"/>
  <c r="U65" i="1"/>
  <c r="U71" i="1"/>
  <c r="U3" i="1"/>
  <c r="U76" i="1"/>
  <c r="U96" i="1"/>
  <c r="U59" i="1"/>
  <c r="U21" i="1"/>
  <c r="U31" i="1"/>
  <c r="U90" i="1"/>
  <c r="U8" i="1"/>
  <c r="U57" i="1"/>
  <c r="U46" i="1"/>
  <c r="U20" i="1"/>
  <c r="U33" i="1"/>
  <c r="U58" i="1"/>
  <c r="U14" i="1"/>
  <c r="U100" i="1"/>
  <c r="U98" i="1"/>
  <c r="U60" i="1"/>
  <c r="U68" i="1"/>
  <c r="U101" i="1"/>
  <c r="U53" i="1"/>
  <c r="U77" i="1"/>
  <c r="U26" i="1"/>
  <c r="U27" i="1"/>
  <c r="U11" i="1"/>
  <c r="U40" i="1"/>
  <c r="U9" i="1"/>
  <c r="U92" i="1"/>
  <c r="U85" i="1"/>
  <c r="U42" i="1"/>
  <c r="U6" i="1"/>
  <c r="U38" i="1"/>
  <c r="U48" i="1"/>
  <c r="U95" i="1"/>
  <c r="U24" i="1"/>
  <c r="U104" i="1"/>
  <c r="U39" i="1"/>
  <c r="U43" i="1"/>
  <c r="U2" i="1"/>
  <c r="U63" i="1"/>
  <c r="U79" i="1"/>
  <c r="S18" i="1"/>
  <c r="S49" i="1"/>
  <c r="S94" i="1"/>
  <c r="S30" i="1"/>
  <c r="S73" i="1"/>
  <c r="S66" i="1"/>
  <c r="S41" i="1"/>
  <c r="S108" i="1"/>
  <c r="S32" i="1"/>
  <c r="S17" i="1"/>
  <c r="S50" i="1"/>
  <c r="S69" i="1"/>
  <c r="S25" i="1"/>
  <c r="S83" i="1"/>
  <c r="S106" i="1"/>
  <c r="S36" i="1"/>
  <c r="S51" i="1"/>
  <c r="S74" i="1"/>
  <c r="S103" i="1"/>
  <c r="S86" i="1"/>
  <c r="S55" i="1"/>
  <c r="S45" i="1"/>
  <c r="S97" i="1"/>
  <c r="S81" i="1"/>
  <c r="S110" i="1"/>
  <c r="S37" i="1"/>
  <c r="S10" i="1"/>
  <c r="S111" i="1"/>
  <c r="S52" i="1"/>
  <c r="S54" i="1"/>
  <c r="S107" i="1"/>
  <c r="S62" i="1"/>
  <c r="S75" i="1"/>
  <c r="S34" i="1"/>
  <c r="S28" i="1"/>
  <c r="S70" i="1"/>
  <c r="S56" i="1"/>
  <c r="S82" i="1"/>
  <c r="S12" i="1"/>
  <c r="S19" i="1"/>
  <c r="S16" i="1"/>
  <c r="S5" i="1"/>
  <c r="S99" i="1"/>
  <c r="S89" i="1"/>
  <c r="S105" i="1"/>
  <c r="S102" i="1"/>
  <c r="S15" i="1"/>
  <c r="S35" i="1"/>
  <c r="S7" i="1"/>
  <c r="S88" i="1"/>
  <c r="S72" i="1"/>
  <c r="S13" i="1"/>
  <c r="S22" i="1"/>
  <c r="S93" i="1"/>
  <c r="S78" i="1"/>
  <c r="S44" i="1"/>
  <c r="S47" i="1"/>
  <c r="S80" i="1"/>
  <c r="S84" i="1"/>
  <c r="S109" i="1"/>
  <c r="S87" i="1"/>
  <c r="S64" i="1"/>
  <c r="S67" i="1"/>
  <c r="S4" i="1"/>
  <c r="S91" i="1"/>
  <c r="S29" i="1"/>
  <c r="S23" i="1"/>
  <c r="S61" i="1"/>
  <c r="S65" i="1"/>
  <c r="S71" i="1"/>
  <c r="S3" i="1"/>
  <c r="S76" i="1"/>
  <c r="S96" i="1"/>
  <c r="S59" i="1"/>
  <c r="S21" i="1"/>
  <c r="S31" i="1"/>
  <c r="S90" i="1"/>
  <c r="S8" i="1"/>
  <c r="S57" i="1"/>
  <c r="S46" i="1"/>
  <c r="S20" i="1"/>
  <c r="S33" i="1"/>
  <c r="S58" i="1"/>
  <c r="S14" i="1"/>
  <c r="S100" i="1"/>
  <c r="S98" i="1"/>
  <c r="S60" i="1"/>
  <c r="S68" i="1"/>
  <c r="S101" i="1"/>
  <c r="S53" i="1"/>
  <c r="S77" i="1"/>
  <c r="S26" i="1"/>
  <c r="S27" i="1"/>
  <c r="S11" i="1"/>
  <c r="S40" i="1"/>
  <c r="S9" i="1"/>
  <c r="S92" i="1"/>
  <c r="S85" i="1"/>
  <c r="S42" i="1"/>
  <c r="S6" i="1"/>
  <c r="S38" i="1"/>
  <c r="S48" i="1"/>
  <c r="S95" i="1"/>
  <c r="S24" i="1"/>
  <c r="S104" i="1"/>
  <c r="S39" i="1"/>
  <c r="S43" i="1"/>
  <c r="S2" i="1"/>
  <c r="S63" i="1"/>
  <c r="S79" i="1"/>
  <c r="Q18" i="1"/>
  <c r="Q49" i="1"/>
  <c r="Q94" i="1"/>
  <c r="Q30" i="1"/>
  <c r="Q73" i="1"/>
  <c r="Q66" i="1"/>
  <c r="Q41" i="1"/>
  <c r="Q108" i="1"/>
  <c r="Q32" i="1"/>
  <c r="Q17" i="1"/>
  <c r="Q50" i="1"/>
  <c r="Q69" i="1"/>
  <c r="Q25" i="1"/>
  <c r="Q83" i="1"/>
  <c r="Q106" i="1"/>
  <c r="Q36" i="1"/>
  <c r="Q51" i="1"/>
  <c r="Q74" i="1"/>
  <c r="Q103" i="1"/>
  <c r="Q86" i="1"/>
  <c r="Q55" i="1"/>
  <c r="Q45" i="1"/>
  <c r="Q97" i="1"/>
  <c r="Q81" i="1"/>
  <c r="Q110" i="1"/>
  <c r="Q37" i="1"/>
  <c r="Q10" i="1"/>
  <c r="Q111" i="1"/>
  <c r="Q52" i="1"/>
  <c r="Q54" i="1"/>
  <c r="Q107" i="1"/>
  <c r="Q62" i="1"/>
  <c r="Q75" i="1"/>
  <c r="Q34" i="1"/>
  <c r="Q28" i="1"/>
  <c r="Q70" i="1"/>
  <c r="Q56" i="1"/>
  <c r="Q82" i="1"/>
  <c r="Q12" i="1"/>
  <c r="Q19" i="1"/>
  <c r="Q16" i="1"/>
  <c r="Q5" i="1"/>
  <c r="Q99" i="1"/>
  <c r="Q89" i="1"/>
  <c r="Q105" i="1"/>
  <c r="Q102" i="1"/>
  <c r="Q15" i="1"/>
  <c r="Q35" i="1"/>
  <c r="Q7" i="1"/>
  <c r="Q88" i="1"/>
  <c r="Q72" i="1"/>
  <c r="Q13" i="1"/>
  <c r="Q22" i="1"/>
  <c r="Q93" i="1"/>
  <c r="Q78" i="1"/>
  <c r="Q44" i="1"/>
  <c r="Q47" i="1"/>
  <c r="Q80" i="1"/>
  <c r="Q84" i="1"/>
  <c r="Q109" i="1"/>
  <c r="Q87" i="1"/>
  <c r="Q64" i="1"/>
  <c r="Q67" i="1"/>
  <c r="Q4" i="1"/>
  <c r="Q91" i="1"/>
  <c r="Q29" i="1"/>
  <c r="Q23" i="1"/>
  <c r="Q61" i="1"/>
  <c r="Q65" i="1"/>
  <c r="Q71" i="1"/>
  <c r="Q3" i="1"/>
  <c r="Q76" i="1"/>
  <c r="Q96" i="1"/>
  <c r="Q59" i="1"/>
  <c r="Q21" i="1"/>
  <c r="Q31" i="1"/>
  <c r="Q90" i="1"/>
  <c r="Q8" i="1"/>
  <c r="Q57" i="1"/>
  <c r="Q46" i="1"/>
  <c r="Q20" i="1"/>
  <c r="Q33" i="1"/>
  <c r="Q58" i="1"/>
  <c r="Q14" i="1"/>
  <c r="Q100" i="1"/>
  <c r="Q98" i="1"/>
  <c r="Q60" i="1"/>
  <c r="Q68" i="1"/>
  <c r="Q101" i="1"/>
  <c r="Q53" i="1"/>
  <c r="Q77" i="1"/>
  <c r="Q26" i="1"/>
  <c r="Q27" i="1"/>
  <c r="Q11" i="1"/>
  <c r="Q40" i="1"/>
  <c r="Q9" i="1"/>
  <c r="Q92" i="1"/>
  <c r="Q85" i="1"/>
  <c r="Q42" i="1"/>
  <c r="Q6" i="1"/>
  <c r="Q38" i="1"/>
  <c r="Q48" i="1"/>
  <c r="Q95" i="1"/>
  <c r="Q24" i="1"/>
  <c r="Q104" i="1"/>
  <c r="Q39" i="1"/>
  <c r="Q43" i="1"/>
  <c r="Q2" i="1"/>
  <c r="Q63" i="1"/>
  <c r="Q79" i="1"/>
  <c r="O18" i="1"/>
  <c r="O49" i="1"/>
  <c r="O94" i="1"/>
  <c r="O30" i="1"/>
  <c r="O73" i="1"/>
  <c r="O66" i="1"/>
  <c r="O41" i="1"/>
  <c r="O108" i="1"/>
  <c r="O32" i="1"/>
  <c r="O17" i="1"/>
  <c r="O50" i="1"/>
  <c r="O69" i="1"/>
  <c r="O25" i="1"/>
  <c r="O83" i="1"/>
  <c r="O106" i="1"/>
  <c r="O36" i="1"/>
  <c r="O51" i="1"/>
  <c r="O74" i="1"/>
  <c r="O103" i="1"/>
  <c r="O86" i="1"/>
  <c r="O55" i="1"/>
  <c r="O45" i="1"/>
  <c r="O97" i="1"/>
  <c r="O81" i="1"/>
  <c r="O110" i="1"/>
  <c r="O37" i="1"/>
  <c r="O10" i="1"/>
  <c r="O111" i="1"/>
  <c r="O52" i="1"/>
  <c r="O54" i="1"/>
  <c r="O107" i="1"/>
  <c r="O62" i="1"/>
  <c r="O75" i="1"/>
  <c r="O34" i="1"/>
  <c r="O28" i="1"/>
  <c r="O70" i="1"/>
  <c r="O56" i="1"/>
  <c r="O82" i="1"/>
  <c r="O12" i="1"/>
  <c r="O19" i="1"/>
  <c r="O16" i="1"/>
  <c r="O5" i="1"/>
  <c r="O99" i="1"/>
  <c r="O89" i="1"/>
  <c r="O105" i="1"/>
  <c r="O102" i="1"/>
  <c r="O15" i="1"/>
  <c r="O35" i="1"/>
  <c r="O7" i="1"/>
  <c r="O88" i="1"/>
  <c r="O72" i="1"/>
  <c r="O13" i="1"/>
  <c r="O22" i="1"/>
  <c r="O93" i="1"/>
  <c r="O78" i="1"/>
  <c r="O44" i="1"/>
  <c r="O47" i="1"/>
  <c r="O80" i="1"/>
  <c r="O84" i="1"/>
  <c r="O109" i="1"/>
  <c r="O87" i="1"/>
  <c r="O64" i="1"/>
  <c r="O67" i="1"/>
  <c r="O4" i="1"/>
  <c r="O91" i="1"/>
  <c r="O29" i="1"/>
  <c r="O23" i="1"/>
  <c r="O61" i="1"/>
  <c r="O65" i="1"/>
  <c r="O71" i="1"/>
  <c r="O3" i="1"/>
  <c r="O76" i="1"/>
  <c r="O96" i="1"/>
  <c r="O59" i="1"/>
  <c r="O21" i="1"/>
  <c r="O31" i="1"/>
  <c r="O90" i="1"/>
  <c r="O8" i="1"/>
  <c r="O57" i="1"/>
  <c r="O46" i="1"/>
  <c r="O20" i="1"/>
  <c r="O33" i="1"/>
  <c r="O58" i="1"/>
  <c r="O14" i="1"/>
  <c r="O100" i="1"/>
  <c r="O98" i="1"/>
  <c r="O60" i="1"/>
  <c r="O68" i="1"/>
  <c r="O101" i="1"/>
  <c r="O53" i="1"/>
  <c r="O77" i="1"/>
  <c r="O26" i="1"/>
  <c r="O27" i="1"/>
  <c r="O11" i="1"/>
  <c r="O40" i="1"/>
  <c r="O9" i="1"/>
  <c r="O92" i="1"/>
  <c r="O85" i="1"/>
  <c r="O42" i="1"/>
  <c r="O6" i="1"/>
  <c r="O38" i="1"/>
  <c r="O48" i="1"/>
  <c r="O95" i="1"/>
  <c r="O24" i="1"/>
  <c r="O104" i="1"/>
  <c r="O39" i="1"/>
  <c r="O43" i="1"/>
  <c r="O2" i="1"/>
  <c r="O63" i="1"/>
  <c r="O79" i="1"/>
  <c r="M18" i="1"/>
  <c r="M49" i="1"/>
  <c r="M94" i="1"/>
  <c r="M30" i="1"/>
  <c r="M73" i="1"/>
  <c r="M66" i="1"/>
  <c r="M41" i="1"/>
  <c r="M108" i="1"/>
  <c r="M32" i="1"/>
  <c r="M17" i="1"/>
  <c r="M50" i="1"/>
  <c r="M69" i="1"/>
  <c r="M25" i="1"/>
  <c r="M83" i="1"/>
  <c r="M106" i="1"/>
  <c r="M36" i="1"/>
  <c r="M51" i="1"/>
  <c r="M74" i="1"/>
  <c r="M103" i="1"/>
  <c r="M86" i="1"/>
  <c r="M55" i="1"/>
  <c r="M45" i="1"/>
  <c r="M97" i="1"/>
  <c r="M81" i="1"/>
  <c r="M110" i="1"/>
  <c r="M37" i="1"/>
  <c r="M10" i="1"/>
  <c r="M111" i="1"/>
  <c r="M52" i="1"/>
  <c r="M54" i="1"/>
  <c r="M107" i="1"/>
  <c r="M62" i="1"/>
  <c r="M75" i="1"/>
  <c r="M34" i="1"/>
  <c r="M28" i="1"/>
  <c r="M70" i="1"/>
  <c r="M56" i="1"/>
  <c r="M82" i="1"/>
  <c r="M12" i="1"/>
  <c r="M19" i="1"/>
  <c r="M16" i="1"/>
  <c r="M5" i="1"/>
  <c r="M99" i="1"/>
  <c r="M89" i="1"/>
  <c r="M105" i="1"/>
  <c r="M102" i="1"/>
  <c r="M15" i="1"/>
  <c r="M35" i="1"/>
  <c r="M7" i="1"/>
  <c r="M88" i="1"/>
  <c r="M72" i="1"/>
  <c r="M13" i="1"/>
  <c r="M22" i="1"/>
  <c r="M93" i="1"/>
  <c r="M78" i="1"/>
  <c r="M44" i="1"/>
  <c r="M47" i="1"/>
  <c r="M80" i="1"/>
  <c r="M84" i="1"/>
  <c r="M109" i="1"/>
  <c r="M87" i="1"/>
  <c r="M64" i="1"/>
  <c r="M67" i="1"/>
  <c r="M4" i="1"/>
  <c r="M91" i="1"/>
  <c r="M29" i="1"/>
  <c r="M23" i="1"/>
  <c r="M61" i="1"/>
  <c r="M65" i="1"/>
  <c r="M71" i="1"/>
  <c r="M3" i="1"/>
  <c r="M76" i="1"/>
  <c r="M96" i="1"/>
  <c r="M59" i="1"/>
  <c r="M21" i="1"/>
  <c r="M31" i="1"/>
  <c r="M90" i="1"/>
  <c r="M8" i="1"/>
  <c r="M57" i="1"/>
  <c r="M46" i="1"/>
  <c r="M20" i="1"/>
  <c r="M33" i="1"/>
  <c r="M58" i="1"/>
  <c r="M14" i="1"/>
  <c r="M100" i="1"/>
  <c r="M98" i="1"/>
  <c r="M60" i="1"/>
  <c r="M68" i="1"/>
  <c r="M101" i="1"/>
  <c r="M53" i="1"/>
  <c r="M77" i="1"/>
  <c r="M26" i="1"/>
  <c r="M27" i="1"/>
  <c r="M11" i="1"/>
  <c r="M40" i="1"/>
  <c r="M9" i="1"/>
  <c r="M92" i="1"/>
  <c r="M85" i="1"/>
  <c r="M42" i="1"/>
  <c r="M6" i="1"/>
  <c r="M38" i="1"/>
  <c r="M48" i="1"/>
  <c r="M95" i="1"/>
  <c r="M24" i="1"/>
  <c r="M104" i="1"/>
  <c r="M39" i="1"/>
  <c r="M43" i="1"/>
  <c r="M2" i="1"/>
  <c r="M63" i="1"/>
  <c r="M79" i="1"/>
  <c r="K18" i="1"/>
  <c r="K49" i="1"/>
  <c r="K94" i="1"/>
  <c r="K30" i="1"/>
  <c r="K73" i="1"/>
  <c r="K66" i="1"/>
  <c r="K41" i="1"/>
  <c r="K108" i="1"/>
  <c r="K32" i="1"/>
  <c r="K17" i="1"/>
  <c r="K50" i="1"/>
  <c r="K69" i="1"/>
  <c r="K25" i="1"/>
  <c r="K83" i="1"/>
  <c r="K106" i="1"/>
  <c r="K36" i="1"/>
  <c r="K51" i="1"/>
  <c r="K74" i="1"/>
  <c r="K103" i="1"/>
  <c r="K86" i="1"/>
  <c r="K55" i="1"/>
  <c r="K45" i="1"/>
  <c r="K97" i="1"/>
  <c r="K81" i="1"/>
  <c r="K110" i="1"/>
  <c r="K37" i="1"/>
  <c r="K10" i="1"/>
  <c r="K111" i="1"/>
  <c r="K52" i="1"/>
  <c r="K54" i="1"/>
  <c r="K107" i="1"/>
  <c r="K62" i="1"/>
  <c r="K75" i="1"/>
  <c r="K34" i="1"/>
  <c r="K28" i="1"/>
  <c r="K70" i="1"/>
  <c r="K56" i="1"/>
  <c r="K82" i="1"/>
  <c r="K12" i="1"/>
  <c r="K19" i="1"/>
  <c r="K16" i="1"/>
  <c r="K5" i="1"/>
  <c r="K99" i="1"/>
  <c r="K89" i="1"/>
  <c r="K105" i="1"/>
  <c r="K102" i="1"/>
  <c r="K15" i="1"/>
  <c r="K35" i="1"/>
  <c r="K7" i="1"/>
  <c r="K88" i="1"/>
  <c r="K72" i="1"/>
  <c r="K13" i="1"/>
  <c r="K22" i="1"/>
  <c r="K93" i="1"/>
  <c r="K78" i="1"/>
  <c r="K44" i="1"/>
  <c r="K47" i="1"/>
  <c r="K80" i="1"/>
  <c r="K84" i="1"/>
  <c r="K109" i="1"/>
  <c r="K87" i="1"/>
  <c r="K64" i="1"/>
  <c r="K67" i="1"/>
  <c r="K4" i="1"/>
  <c r="K91" i="1"/>
  <c r="K29" i="1"/>
  <c r="K23" i="1"/>
  <c r="K61" i="1"/>
  <c r="K65" i="1"/>
  <c r="K71" i="1"/>
  <c r="K3" i="1"/>
  <c r="K76" i="1"/>
  <c r="K96" i="1"/>
  <c r="K59" i="1"/>
  <c r="K21" i="1"/>
  <c r="K31" i="1"/>
  <c r="K90" i="1"/>
  <c r="K8" i="1"/>
  <c r="K57" i="1"/>
  <c r="K46" i="1"/>
  <c r="K20" i="1"/>
  <c r="K33" i="1"/>
  <c r="K58" i="1"/>
  <c r="K14" i="1"/>
  <c r="K100" i="1"/>
  <c r="K98" i="1"/>
  <c r="K60" i="1"/>
  <c r="K68" i="1"/>
  <c r="K101" i="1"/>
  <c r="K53" i="1"/>
  <c r="K77" i="1"/>
  <c r="K26" i="1"/>
  <c r="K27" i="1"/>
  <c r="K11" i="1"/>
  <c r="K40" i="1"/>
  <c r="K9" i="1"/>
  <c r="K92" i="1"/>
  <c r="K85" i="1"/>
  <c r="K42" i="1"/>
  <c r="K6" i="1"/>
  <c r="K38" i="1"/>
  <c r="K48" i="1"/>
  <c r="K95" i="1"/>
  <c r="K24" i="1"/>
  <c r="K104" i="1"/>
  <c r="K39" i="1"/>
  <c r="K43" i="1"/>
  <c r="K2" i="1"/>
  <c r="K63" i="1"/>
  <c r="K79" i="1"/>
  <c r="I18" i="1"/>
  <c r="I49" i="1"/>
  <c r="I94" i="1"/>
  <c r="I30" i="1"/>
  <c r="I73" i="1"/>
  <c r="I66" i="1"/>
  <c r="I41" i="1"/>
  <c r="I108" i="1"/>
  <c r="I32" i="1"/>
  <c r="I17" i="1"/>
  <c r="I50" i="1"/>
  <c r="I69" i="1"/>
  <c r="I25" i="1"/>
  <c r="I83" i="1"/>
  <c r="I106" i="1"/>
  <c r="I36" i="1"/>
  <c r="I51" i="1"/>
  <c r="I74" i="1"/>
  <c r="I103" i="1"/>
  <c r="I86" i="1"/>
  <c r="I55" i="1"/>
  <c r="I45" i="1"/>
  <c r="I97" i="1"/>
  <c r="I81" i="1"/>
  <c r="I110" i="1"/>
  <c r="I37" i="1"/>
  <c r="I10" i="1"/>
  <c r="I111" i="1"/>
  <c r="I52" i="1"/>
  <c r="I54" i="1"/>
  <c r="I107" i="1"/>
  <c r="I62" i="1"/>
  <c r="I75" i="1"/>
  <c r="I34" i="1"/>
  <c r="I28" i="1"/>
  <c r="I70" i="1"/>
  <c r="I56" i="1"/>
  <c r="I82" i="1"/>
  <c r="I12" i="1"/>
  <c r="I19" i="1"/>
  <c r="I16" i="1"/>
  <c r="I5" i="1"/>
  <c r="I99" i="1"/>
  <c r="I89" i="1"/>
  <c r="I105" i="1"/>
  <c r="I102" i="1"/>
  <c r="I15" i="1"/>
  <c r="I35" i="1"/>
  <c r="I7" i="1"/>
  <c r="I88" i="1"/>
  <c r="I72" i="1"/>
  <c r="I13" i="1"/>
  <c r="I22" i="1"/>
  <c r="I93" i="1"/>
  <c r="I78" i="1"/>
  <c r="I44" i="1"/>
  <c r="I47" i="1"/>
  <c r="I80" i="1"/>
  <c r="I84" i="1"/>
  <c r="I109" i="1"/>
  <c r="I87" i="1"/>
  <c r="I64" i="1"/>
  <c r="I67" i="1"/>
  <c r="I4" i="1"/>
  <c r="I91" i="1"/>
  <c r="I29" i="1"/>
  <c r="I23" i="1"/>
  <c r="I61" i="1"/>
  <c r="I65" i="1"/>
  <c r="I71" i="1"/>
  <c r="I3" i="1"/>
  <c r="I76" i="1"/>
  <c r="I96" i="1"/>
  <c r="I59" i="1"/>
  <c r="I21" i="1"/>
  <c r="I31" i="1"/>
  <c r="I90" i="1"/>
  <c r="I8" i="1"/>
  <c r="I57" i="1"/>
  <c r="I46" i="1"/>
  <c r="I20" i="1"/>
  <c r="I33" i="1"/>
  <c r="I58" i="1"/>
  <c r="I14" i="1"/>
  <c r="I100" i="1"/>
  <c r="I98" i="1"/>
  <c r="I60" i="1"/>
  <c r="I68" i="1"/>
  <c r="I101" i="1"/>
  <c r="I53" i="1"/>
  <c r="I77" i="1"/>
  <c r="I26" i="1"/>
  <c r="I27" i="1"/>
  <c r="I11" i="1"/>
  <c r="I40" i="1"/>
  <c r="I9" i="1"/>
  <c r="I92" i="1"/>
  <c r="I85" i="1"/>
  <c r="I42" i="1"/>
  <c r="I6" i="1"/>
  <c r="I38" i="1"/>
  <c r="I48" i="1"/>
  <c r="I95" i="1"/>
  <c r="I24" i="1"/>
  <c r="I104" i="1"/>
  <c r="I39" i="1"/>
  <c r="I43" i="1"/>
  <c r="I2" i="1"/>
  <c r="I63" i="1"/>
  <c r="I79" i="1"/>
  <c r="G18" i="1"/>
  <c r="G49" i="1"/>
  <c r="G94" i="1"/>
  <c r="G30" i="1"/>
  <c r="G73" i="1"/>
  <c r="G66" i="1"/>
  <c r="G41" i="1"/>
  <c r="G108" i="1"/>
  <c r="G32" i="1"/>
  <c r="G17" i="1"/>
  <c r="G50" i="1"/>
  <c r="G69" i="1"/>
  <c r="G25" i="1"/>
  <c r="G83" i="1"/>
  <c r="G106" i="1"/>
  <c r="G36" i="1"/>
  <c r="G51" i="1"/>
  <c r="G74" i="1"/>
  <c r="G103" i="1"/>
  <c r="G86" i="1"/>
  <c r="G55" i="1"/>
  <c r="G45" i="1"/>
  <c r="G97" i="1"/>
  <c r="G81" i="1"/>
  <c r="G110" i="1"/>
  <c r="G37" i="1"/>
  <c r="G10" i="1"/>
  <c r="G111" i="1"/>
  <c r="G52" i="1"/>
  <c r="G54" i="1"/>
  <c r="G107" i="1"/>
  <c r="G62" i="1"/>
  <c r="G75" i="1"/>
  <c r="G34" i="1"/>
  <c r="G28" i="1"/>
  <c r="G70" i="1"/>
  <c r="G56" i="1"/>
  <c r="G82" i="1"/>
  <c r="G12" i="1"/>
  <c r="G19" i="1"/>
  <c r="G16" i="1"/>
  <c r="G5" i="1"/>
  <c r="G99" i="1"/>
  <c r="G89" i="1"/>
  <c r="G105" i="1"/>
  <c r="G102" i="1"/>
  <c r="G15" i="1"/>
  <c r="G35" i="1"/>
  <c r="G7" i="1"/>
  <c r="G88" i="1"/>
  <c r="G72" i="1"/>
  <c r="G13" i="1"/>
  <c r="G22" i="1"/>
  <c r="G93" i="1"/>
  <c r="G78" i="1"/>
  <c r="G44" i="1"/>
  <c r="G47" i="1"/>
  <c r="G80" i="1"/>
  <c r="G84" i="1"/>
  <c r="G109" i="1"/>
  <c r="G87" i="1"/>
  <c r="G64" i="1"/>
  <c r="G67" i="1"/>
  <c r="G4" i="1"/>
  <c r="G91" i="1"/>
  <c r="G29" i="1"/>
  <c r="G23" i="1"/>
  <c r="G61" i="1"/>
  <c r="G65" i="1"/>
  <c r="G71" i="1"/>
  <c r="G3" i="1"/>
  <c r="G76" i="1"/>
  <c r="G96" i="1"/>
  <c r="G59" i="1"/>
  <c r="G21" i="1"/>
  <c r="G31" i="1"/>
  <c r="G90" i="1"/>
  <c r="G8" i="1"/>
  <c r="G57" i="1"/>
  <c r="G46" i="1"/>
  <c r="G20" i="1"/>
  <c r="G33" i="1"/>
  <c r="G58" i="1"/>
  <c r="G14" i="1"/>
  <c r="G100" i="1"/>
  <c r="G98" i="1"/>
  <c r="G60" i="1"/>
  <c r="G68" i="1"/>
  <c r="G101" i="1"/>
  <c r="G53" i="1"/>
  <c r="G77" i="1"/>
  <c r="G26" i="1"/>
  <c r="G27" i="1"/>
  <c r="G11" i="1"/>
  <c r="G40" i="1"/>
  <c r="G9" i="1"/>
  <c r="G92" i="1"/>
  <c r="G85" i="1"/>
  <c r="G42" i="1"/>
  <c r="G6" i="1"/>
  <c r="G38" i="1"/>
  <c r="G48" i="1"/>
  <c r="G95" i="1"/>
  <c r="G24" i="1"/>
  <c r="G104" i="1"/>
  <c r="G39" i="1"/>
  <c r="G43" i="1"/>
  <c r="G2" i="1"/>
  <c r="G63" i="1"/>
  <c r="G79" i="1"/>
  <c r="E63" i="1"/>
  <c r="E2" i="1"/>
  <c r="E43" i="1"/>
  <c r="E39" i="1"/>
  <c r="E104" i="1"/>
  <c r="E24" i="1"/>
  <c r="E95" i="1"/>
  <c r="E48" i="1"/>
  <c r="E38" i="1"/>
  <c r="E6" i="1"/>
  <c r="E42" i="1"/>
  <c r="E85" i="1"/>
  <c r="E92" i="1"/>
  <c r="E9" i="1"/>
  <c r="E40" i="1"/>
  <c r="E11" i="1"/>
  <c r="E27" i="1"/>
  <c r="E26" i="1"/>
  <c r="E77" i="1"/>
  <c r="E53" i="1"/>
  <c r="E101" i="1"/>
  <c r="E68" i="1"/>
  <c r="E60" i="1"/>
  <c r="E98" i="1"/>
  <c r="E100" i="1"/>
  <c r="E14" i="1"/>
  <c r="E58" i="1"/>
  <c r="E33" i="1"/>
  <c r="E20" i="1"/>
  <c r="E46" i="1"/>
  <c r="E57" i="1"/>
  <c r="E8" i="1"/>
  <c r="E90" i="1"/>
  <c r="E31" i="1"/>
  <c r="E21" i="1"/>
  <c r="E59" i="1"/>
  <c r="E96" i="1"/>
  <c r="E76" i="1"/>
  <c r="E3" i="1"/>
  <c r="E71" i="1"/>
  <c r="E65" i="1"/>
  <c r="E61" i="1"/>
  <c r="E23" i="1"/>
  <c r="E29" i="1"/>
  <c r="E91" i="1"/>
  <c r="E4" i="1"/>
  <c r="E67" i="1"/>
  <c r="E64" i="1"/>
  <c r="E87" i="1"/>
  <c r="E109" i="1"/>
  <c r="E84" i="1"/>
  <c r="E80" i="1"/>
  <c r="E47" i="1"/>
  <c r="E44" i="1"/>
  <c r="E78" i="1"/>
  <c r="E93" i="1"/>
  <c r="E22" i="1"/>
  <c r="E13" i="1"/>
  <c r="E72" i="1"/>
  <c r="E88" i="1"/>
  <c r="E7" i="1"/>
  <c r="E35" i="1"/>
  <c r="E15" i="1"/>
  <c r="E102" i="1"/>
  <c r="E105" i="1"/>
  <c r="E89" i="1"/>
  <c r="E99" i="1"/>
  <c r="E5" i="1"/>
  <c r="E16" i="1"/>
  <c r="E19" i="1"/>
  <c r="E12" i="1"/>
  <c r="E82" i="1"/>
  <c r="E56" i="1"/>
  <c r="E70" i="1"/>
  <c r="E28" i="1"/>
  <c r="E34" i="1"/>
  <c r="E75" i="1"/>
  <c r="E62" i="1"/>
  <c r="E107" i="1"/>
  <c r="E54" i="1"/>
  <c r="E52" i="1"/>
  <c r="E111" i="1"/>
  <c r="E10" i="1"/>
  <c r="E37" i="1"/>
  <c r="E110" i="1"/>
  <c r="E81" i="1"/>
  <c r="E97" i="1"/>
  <c r="E45" i="1"/>
  <c r="E55" i="1"/>
  <c r="E86" i="1"/>
  <c r="E103" i="1"/>
  <c r="E74" i="1"/>
  <c r="E51" i="1"/>
  <c r="E36" i="1"/>
  <c r="E106" i="1"/>
  <c r="E83" i="1"/>
  <c r="E25" i="1"/>
  <c r="E69" i="1"/>
  <c r="E50" i="1"/>
  <c r="E17" i="1"/>
  <c r="E32" i="1"/>
  <c r="E108" i="1"/>
  <c r="E41" i="1"/>
  <c r="E66" i="1"/>
  <c r="E73" i="1"/>
  <c r="E30" i="1"/>
  <c r="E94" i="1"/>
  <c r="E49" i="1"/>
  <c r="E18" i="1"/>
  <c r="E79" i="1"/>
  <c r="C4" i="14" l="1"/>
  <c r="C7" i="14"/>
  <c r="C28" i="14"/>
  <c r="C12" i="14"/>
  <c r="C14" i="14"/>
  <c r="C8" i="14"/>
  <c r="C22" i="14"/>
  <c r="C29" i="14"/>
  <c r="C18" i="14"/>
  <c r="C24" i="14"/>
  <c r="C23" i="14"/>
  <c r="C20" i="14"/>
  <c r="C27" i="14"/>
  <c r="C13" i="14"/>
  <c r="C25" i="14"/>
  <c r="C6" i="14"/>
  <c r="C5" i="14"/>
  <c r="C2" i="14"/>
  <c r="C9" i="14"/>
  <c r="C21" i="14"/>
  <c r="C19" i="14"/>
  <c r="C16" i="14"/>
  <c r="C10" i="14"/>
  <c r="C11" i="14"/>
  <c r="C17" i="14"/>
  <c r="C3" i="14"/>
  <c r="C26" i="14"/>
  <c r="C30" i="14"/>
  <c r="C61" i="14"/>
  <c r="C44" i="14"/>
  <c r="C104" i="14"/>
  <c r="C64" i="14"/>
  <c r="C66" i="14"/>
  <c r="C57" i="14"/>
  <c r="C91" i="14"/>
  <c r="C40" i="14"/>
  <c r="C31" i="14"/>
  <c r="C37" i="14"/>
  <c r="C39" i="14"/>
  <c r="C33" i="14"/>
  <c r="C45" i="14"/>
  <c r="C43" i="14"/>
  <c r="C47" i="14"/>
  <c r="C35" i="14"/>
  <c r="C83" i="14"/>
  <c r="C34" i="14"/>
  <c r="C92" i="14"/>
  <c r="C53" i="14"/>
  <c r="C41" i="14"/>
  <c r="C71" i="14"/>
  <c r="C32" i="14"/>
  <c r="C93" i="14"/>
  <c r="C55" i="14"/>
  <c r="C97" i="14"/>
  <c r="C63" i="14"/>
  <c r="C56" i="14"/>
  <c r="C85" i="14"/>
  <c r="C74" i="14"/>
  <c r="C76" i="14"/>
  <c r="C98" i="14"/>
  <c r="C107" i="14"/>
  <c r="C87" i="14"/>
  <c r="C48" i="14"/>
  <c r="C80" i="14"/>
  <c r="C67" i="14"/>
  <c r="C105" i="14"/>
  <c r="C72" i="14"/>
  <c r="C49" i="14"/>
  <c r="C73" i="14"/>
  <c r="C96" i="14"/>
  <c r="C50" i="14"/>
  <c r="C86" i="14"/>
  <c r="C111" i="14"/>
  <c r="C99" i="14"/>
  <c r="C102" i="14"/>
  <c r="C82" i="14"/>
  <c r="C90" i="14"/>
  <c r="C42" i="14"/>
  <c r="C100" i="14"/>
  <c r="C101" i="14"/>
  <c r="C54" i="14"/>
  <c r="C84" i="14"/>
  <c r="C94" i="14"/>
  <c r="C106" i="14"/>
  <c r="C108" i="14"/>
  <c r="C51" i="14"/>
  <c r="C38" i="14"/>
  <c r="C78" i="14"/>
  <c r="C52" i="14"/>
  <c r="C70" i="14"/>
  <c r="C36" i="14"/>
  <c r="C59" i="14"/>
  <c r="C60" i="14"/>
  <c r="C95" i="14"/>
  <c r="C62" i="14"/>
  <c r="C75" i="14"/>
  <c r="C89" i="14"/>
  <c r="C77" i="14"/>
  <c r="C46" i="14"/>
  <c r="C65" i="14"/>
  <c r="C79" i="14"/>
  <c r="C110" i="14"/>
  <c r="C109" i="14"/>
  <c r="C81" i="14"/>
  <c r="C88" i="14"/>
  <c r="C68" i="14"/>
  <c r="C103" i="14"/>
  <c r="C58" i="14"/>
  <c r="C69" i="14"/>
  <c r="C15" i="14"/>
  <c r="C51" i="1" l="1"/>
  <c r="C98" i="1"/>
  <c r="C100" i="1"/>
  <c r="C71" i="1"/>
  <c r="C26" i="1"/>
  <c r="E10" i="11"/>
  <c r="F10" i="11"/>
  <c r="E11" i="11"/>
  <c r="F11" i="11"/>
  <c r="E12" i="11"/>
  <c r="F12" i="11"/>
  <c r="E13" i="11"/>
  <c r="F13" i="11"/>
  <c r="E14" i="11"/>
  <c r="F14" i="11"/>
  <c r="E15" i="11"/>
  <c r="F15" i="11"/>
  <c r="E16" i="11"/>
  <c r="F16" i="11"/>
  <c r="E17" i="11"/>
  <c r="F17" i="11"/>
  <c r="E18" i="11"/>
  <c r="F18" i="11"/>
  <c r="E19" i="11"/>
  <c r="F19" i="11"/>
  <c r="E20" i="11"/>
  <c r="F20" i="11"/>
  <c r="E21" i="11"/>
  <c r="F21" i="11"/>
  <c r="E22" i="11"/>
  <c r="F22" i="11"/>
  <c r="E23" i="11"/>
  <c r="F23" i="11"/>
  <c r="E24" i="11"/>
  <c r="F24" i="11"/>
  <c r="E25" i="11"/>
  <c r="F25" i="11"/>
  <c r="E26" i="11"/>
  <c r="F26" i="11"/>
  <c r="E27" i="11"/>
  <c r="F27" i="11"/>
  <c r="J39" i="2" l="1"/>
  <c r="J38" i="2"/>
  <c r="J37" i="2"/>
  <c r="E52" i="2"/>
  <c r="J41" i="2" l="1"/>
  <c r="J40"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 r="J3" i="2"/>
  <c r="E54" i="2"/>
  <c r="E53"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C89" i="1"/>
  <c r="C4" i="1"/>
  <c r="C35" i="1"/>
  <c r="C7" i="1"/>
  <c r="C101" i="1"/>
  <c r="C83" i="1"/>
  <c r="C86" i="1"/>
  <c r="C74" i="1"/>
  <c r="C8" i="1"/>
  <c r="C81" i="1"/>
  <c r="C110" i="1"/>
  <c r="C37" i="1"/>
  <c r="C92" i="1"/>
  <c r="C33" i="1"/>
  <c r="C104" i="1"/>
  <c r="C109" i="1"/>
  <c r="C68" i="1"/>
  <c r="C77" i="1"/>
  <c r="C44" i="1"/>
  <c r="C69" i="1"/>
  <c r="C78" i="1"/>
  <c r="C54" i="1"/>
  <c r="C76" i="1"/>
  <c r="C107" i="1"/>
  <c r="C43" i="1"/>
  <c r="C11" i="1"/>
  <c r="C88" i="1"/>
  <c r="C55" i="1"/>
  <c r="C75" i="1"/>
  <c r="C91" i="1"/>
  <c r="C3" i="1"/>
  <c r="C108" i="1"/>
  <c r="C111" i="1"/>
  <c r="C52" i="1"/>
  <c r="C31" i="1"/>
  <c r="C85" i="1"/>
  <c r="C42" i="1"/>
  <c r="C6" i="1"/>
  <c r="C87" i="1"/>
  <c r="C64" i="1"/>
  <c r="C67" i="1"/>
  <c r="C96" i="1"/>
  <c r="C50" i="1"/>
  <c r="C90" i="1"/>
  <c r="C23" i="1"/>
  <c r="C95" i="1"/>
  <c r="C24" i="1"/>
  <c r="C99" i="1"/>
  <c r="C32" i="1"/>
  <c r="C13" i="1"/>
  <c r="C25" i="1"/>
  <c r="C56" i="1"/>
  <c r="C34" i="1"/>
  <c r="C28" i="1"/>
  <c r="C73" i="1"/>
  <c r="C45" i="1"/>
  <c r="C16" i="1"/>
  <c r="C5" i="1"/>
  <c r="C105" i="1"/>
  <c r="C17" i="1"/>
  <c r="C40" i="1"/>
  <c r="C38" i="1"/>
  <c r="C48" i="1"/>
  <c r="C106" i="1"/>
  <c r="C2" i="1"/>
  <c r="C63" i="1"/>
  <c r="C12" i="1"/>
  <c r="C46" i="1"/>
  <c r="C62" i="1"/>
  <c r="C97" i="1"/>
  <c r="C66" i="1"/>
  <c r="C41" i="1"/>
  <c r="C27" i="1"/>
  <c r="C19" i="1"/>
  <c r="C47" i="1"/>
  <c r="C80" i="1"/>
  <c r="C58" i="1"/>
  <c r="C36" i="1"/>
  <c r="C59" i="1"/>
  <c r="C21" i="1"/>
  <c r="C29" i="1"/>
  <c r="C94" i="1"/>
  <c r="C10" i="1"/>
  <c r="C93" i="1"/>
  <c r="C39" i="1"/>
  <c r="C82" i="1"/>
  <c r="C72" i="1"/>
  <c r="C60" i="1"/>
  <c r="C103" i="1"/>
  <c r="C18" i="1"/>
  <c r="C53" i="1"/>
  <c r="C84" i="1"/>
  <c r="C57" i="1"/>
  <c r="C20" i="1"/>
  <c r="C22" i="1"/>
  <c r="C70" i="1"/>
  <c r="C49" i="1"/>
  <c r="C61" i="1"/>
  <c r="C79" i="1"/>
  <c r="C14" i="1"/>
  <c r="C9" i="1"/>
  <c r="C65" i="1"/>
  <c r="C30" i="1"/>
  <c r="C102" i="1"/>
  <c r="C15" i="1"/>
  <c r="E4" i="11"/>
  <c r="E5" i="11"/>
  <c r="E6" i="11"/>
  <c r="E7" i="11"/>
  <c r="E8" i="11"/>
  <c r="E9" i="11"/>
  <c r="F4" i="11"/>
  <c r="F5" i="11"/>
  <c r="F6" i="11"/>
  <c r="F7" i="11"/>
  <c r="F8" i="11"/>
  <c r="F9" i="11"/>
  <c r="A1" i="2" l="1"/>
  <c r="B1" i="2" s="1"/>
  <c r="F52" i="2" l="1"/>
  <c r="K37" i="2"/>
  <c r="K39" i="2"/>
  <c r="K38" i="2"/>
  <c r="F53" i="2"/>
  <c r="K23" i="2"/>
  <c r="F22" i="2"/>
  <c r="F30" i="2"/>
  <c r="F27" i="2"/>
  <c r="F26" i="2"/>
  <c r="F31" i="2"/>
  <c r="F25" i="2"/>
  <c r="F29" i="2"/>
  <c r="F32" i="2"/>
  <c r="F23" i="2"/>
  <c r="F28" i="2"/>
  <c r="F19" i="2"/>
  <c r="F20" i="2"/>
  <c r="F24" i="2"/>
  <c r="F21" i="2"/>
  <c r="K34" i="2"/>
  <c r="K26" i="2"/>
  <c r="K17" i="2"/>
  <c r="K9" i="2"/>
  <c r="F45" i="2"/>
  <c r="F37" i="2"/>
  <c r="F15" i="2"/>
  <c r="F7" i="2"/>
  <c r="K41" i="2"/>
  <c r="K33" i="2"/>
  <c r="K25" i="2"/>
  <c r="K16" i="2"/>
  <c r="K8" i="2"/>
  <c r="F51" i="2"/>
  <c r="F44" i="2"/>
  <c r="F36" i="2"/>
  <c r="F14" i="2"/>
  <c r="F6" i="2"/>
  <c r="K40" i="2"/>
  <c r="K32" i="2"/>
  <c r="K24" i="2"/>
  <c r="K15" i="2"/>
  <c r="K7" i="2"/>
  <c r="F50" i="2"/>
  <c r="F43" i="2"/>
  <c r="F35" i="2"/>
  <c r="F13" i="2"/>
  <c r="F5" i="2"/>
  <c r="K31" i="2"/>
  <c r="K22" i="2"/>
  <c r="K14" i="2"/>
  <c r="K6" i="2"/>
  <c r="F49" i="2"/>
  <c r="F42" i="2"/>
  <c r="F34" i="2"/>
  <c r="F12" i="2"/>
  <c r="F4" i="2"/>
  <c r="K30" i="2"/>
  <c r="K21" i="2"/>
  <c r="K13" i="2"/>
  <c r="K5" i="2"/>
  <c r="F41" i="2"/>
  <c r="F33" i="2"/>
  <c r="F11" i="2"/>
  <c r="F3" i="2"/>
  <c r="K29" i="2"/>
  <c r="K20" i="2"/>
  <c r="K12" i="2"/>
  <c r="K4" i="2"/>
  <c r="F48" i="2"/>
  <c r="F40" i="2"/>
  <c r="F18" i="2"/>
  <c r="F10" i="2"/>
  <c r="K36" i="2"/>
  <c r="K28" i="2"/>
  <c r="K19" i="2"/>
  <c r="K11" i="2"/>
  <c r="F47" i="2"/>
  <c r="F39" i="2"/>
  <c r="F17" i="2"/>
  <c r="F9" i="2"/>
  <c r="K35" i="2"/>
  <c r="K27" i="2"/>
  <c r="K18" i="2"/>
  <c r="K10" i="2"/>
  <c r="F8" i="2"/>
  <c r="F54" i="2"/>
  <c r="F46" i="2"/>
  <c r="F38" i="2"/>
  <c r="F16" i="2"/>
  <c r="K3" i="2"/>
</calcChain>
</file>

<file path=xl/sharedStrings.xml><?xml version="1.0" encoding="utf-8"?>
<sst xmlns="http://schemas.openxmlformats.org/spreadsheetml/2006/main" count="3535" uniqueCount="259">
  <si>
    <t>#</t>
  </si>
  <si>
    <t>Participant</t>
  </si>
  <si>
    <t>$</t>
  </si>
  <si>
    <t>Player</t>
  </si>
  <si>
    <t>Group</t>
  </si>
  <si>
    <t>A</t>
  </si>
  <si>
    <t>D</t>
  </si>
  <si>
    <t>Place</t>
  </si>
  <si>
    <t>B</t>
  </si>
  <si>
    <t>E</t>
  </si>
  <si>
    <t>C</t>
  </si>
  <si>
    <t>F</t>
  </si>
  <si>
    <t>Money Won</t>
  </si>
  <si>
    <t>Pool $</t>
  </si>
  <si>
    <t>Rank</t>
  </si>
  <si>
    <t>Behind Above</t>
  </si>
  <si>
    <t>Behind Winner</t>
  </si>
  <si>
    <t>George Stewart</t>
  </si>
  <si>
    <t>Jeff Larson</t>
  </si>
  <si>
    <t>Zach Vanderhoef</t>
  </si>
  <si>
    <t>Tim Kane</t>
  </si>
  <si>
    <t>Jason Dario</t>
  </si>
  <si>
    <t>Tom Keffury</t>
  </si>
  <si>
    <t>Peter Kraker</t>
  </si>
  <si>
    <t>Scott McGregor 1</t>
  </si>
  <si>
    <t>Scott McGregor 2</t>
  </si>
  <si>
    <t>Scott McGregor 3</t>
  </si>
  <si>
    <t>Doug Zaer</t>
  </si>
  <si>
    <t>Matt Cohn</t>
  </si>
  <si>
    <t>Steve Juarez</t>
  </si>
  <si>
    <t>Ryan Olsen</t>
  </si>
  <si>
    <t>Brad Weappa</t>
  </si>
  <si>
    <t>Karen Valento</t>
  </si>
  <si>
    <t>A1</t>
  </si>
  <si>
    <t>A1$</t>
  </si>
  <si>
    <t>A2</t>
  </si>
  <si>
    <t>A2$</t>
  </si>
  <si>
    <t>B1</t>
  </si>
  <si>
    <t>B1$</t>
  </si>
  <si>
    <t>B2</t>
  </si>
  <si>
    <t>B2$</t>
  </si>
  <si>
    <t>B3</t>
  </si>
  <si>
    <t>B3$</t>
  </si>
  <si>
    <t>C1</t>
  </si>
  <si>
    <t>C1$</t>
  </si>
  <si>
    <t>C2</t>
  </si>
  <si>
    <t>C2$</t>
  </si>
  <si>
    <t>C3</t>
  </si>
  <si>
    <t>C3$</t>
  </si>
  <si>
    <t>D1</t>
  </si>
  <si>
    <t>D1$</t>
  </si>
  <si>
    <t>D2</t>
  </si>
  <si>
    <t>D2$</t>
  </si>
  <si>
    <t>D3</t>
  </si>
  <si>
    <t>D3$</t>
  </si>
  <si>
    <t>E1</t>
  </si>
  <si>
    <t>E1$</t>
  </si>
  <si>
    <t>E2</t>
  </si>
  <si>
    <t>E2$</t>
  </si>
  <si>
    <t>F1</t>
  </si>
  <si>
    <t>F1$</t>
  </si>
  <si>
    <t>Brooks Koepka</t>
  </si>
  <si>
    <t>Bryson DeChambeau</t>
  </si>
  <si>
    <t>Colin Morikawa</t>
  </si>
  <si>
    <t>Dustin Johnson</t>
  </si>
  <si>
    <t>Jon Rahm</t>
  </si>
  <si>
    <t>Justin Thomas</t>
  </si>
  <si>
    <t>Patrick Reed</t>
  </si>
  <si>
    <t>Rory McIlroy</t>
  </si>
  <si>
    <t>Xander Schauffele</t>
  </si>
  <si>
    <t>Adam Scott</t>
  </si>
  <si>
    <t>Bubba Watson</t>
  </si>
  <si>
    <t>Gary Woodland</t>
  </si>
  <si>
    <t>Hideki Matsuyama</t>
  </si>
  <si>
    <t>Jordan Spieth</t>
  </si>
  <si>
    <t>Justin Rose</t>
  </si>
  <si>
    <t>Louis Oosthuizen</t>
  </si>
  <si>
    <t>Marc Leishman</t>
  </si>
  <si>
    <t>Matthew Fitzpatrick</t>
  </si>
  <si>
    <t>Matthew Wolff</t>
  </si>
  <si>
    <t>Patrick Cantlay</t>
  </si>
  <si>
    <t>Paul Casey</t>
  </si>
  <si>
    <t>Scottie Scheffler</t>
  </si>
  <si>
    <t>Sergio Garcia</t>
  </si>
  <si>
    <t>Tommy Fleetwood</t>
  </si>
  <si>
    <t>Tony Finau</t>
  </si>
  <si>
    <t>Tyrrell Hatton</t>
  </si>
  <si>
    <t>Webb Simpson</t>
  </si>
  <si>
    <t>Abraham Ancer</t>
  </si>
  <si>
    <t>Billy Horschel</t>
  </si>
  <si>
    <t>Cameron Champ</t>
  </si>
  <si>
    <t>Cameron Smith</t>
  </si>
  <si>
    <t>Charl Schwartzel</t>
  </si>
  <si>
    <t>Danny Willett</t>
  </si>
  <si>
    <t>Francesco Molinari</t>
  </si>
  <si>
    <t>Jason Kokrak</t>
  </si>
  <si>
    <t>Kevin Kisner</t>
  </si>
  <si>
    <t>Lee Westwood</t>
  </si>
  <si>
    <t>Shane Lowry</t>
  </si>
  <si>
    <t>Si Woo Kim</t>
  </si>
  <si>
    <t>Zach Johnson</t>
  </si>
  <si>
    <t>Bernhard Langer</t>
  </si>
  <si>
    <t>Fred Couples</t>
  </si>
  <si>
    <t>Jose Maria Olazabal</t>
  </si>
  <si>
    <t>Larry Mize</t>
  </si>
  <si>
    <t>Sandy Lyle</t>
  </si>
  <si>
    <t>Vijay Singh</t>
  </si>
  <si>
    <t>Christiaan Bezuidenhout</t>
  </si>
  <si>
    <t>Corey Conners</t>
  </si>
  <si>
    <t>Kevin Na</t>
  </si>
  <si>
    <t>Max Homa</t>
  </si>
  <si>
    <t>Brian Wade</t>
  </si>
  <si>
    <t>Brian Bohling</t>
  </si>
  <si>
    <t>Daniel Berger</t>
  </si>
  <si>
    <t>Joaquin Neimann</t>
  </si>
  <si>
    <t>Viktor Hovland</t>
  </si>
  <si>
    <t>Will Zalatoris</t>
  </si>
  <si>
    <t>Hudson Swafford</t>
  </si>
  <si>
    <t>Mackenzie Hughes</t>
  </si>
  <si>
    <t>Ryan Palmer</t>
  </si>
  <si>
    <t>Mike Weir</t>
  </si>
  <si>
    <t>Stewart Cink</t>
  </si>
  <si>
    <t>Trey Ourso</t>
  </si>
  <si>
    <t>Brian Harmon</t>
  </si>
  <si>
    <t>Anthony DiLeva</t>
  </si>
  <si>
    <t>Eric Bigham</t>
  </si>
  <si>
    <t>Zach Agamenoni</t>
  </si>
  <si>
    <t>JW Stevens</t>
  </si>
  <si>
    <t>%</t>
  </si>
  <si>
    <t>Shawn Braunagel</t>
  </si>
  <si>
    <t>Patrick Snyder</t>
  </si>
  <si>
    <t>Brett Tudsbury 1</t>
  </si>
  <si>
    <t>Brett Tudsbury 2</t>
  </si>
  <si>
    <t>Zach Dobek</t>
  </si>
  <si>
    <t>Aaron Wright</t>
  </si>
  <si>
    <t>Fred Husemoller</t>
  </si>
  <si>
    <t>Joe Verhasselt</t>
  </si>
  <si>
    <t>Duane Klein</t>
  </si>
  <si>
    <t>Kenny Shaevel 1</t>
  </si>
  <si>
    <t>Kenny Shaevel 2</t>
  </si>
  <si>
    <t>Kenny Shaevel 3</t>
  </si>
  <si>
    <t>Michael Moller 1</t>
  </si>
  <si>
    <t>Michael Moller 2</t>
  </si>
  <si>
    <t>Wes Willemsen</t>
  </si>
  <si>
    <t>Ryan Rose 1</t>
  </si>
  <si>
    <t>Ryan Rose 2</t>
  </si>
  <si>
    <t>Larry Douglas</t>
  </si>
  <si>
    <t>Nolan O'Neill</t>
  </si>
  <si>
    <t>Peter Kelly</t>
  </si>
  <si>
    <t>Robert Paulzine</t>
  </si>
  <si>
    <t>Wade Yeoman 1</t>
  </si>
  <si>
    <t>Wade Yeoman 2</t>
  </si>
  <si>
    <t>Tyler O'Neill</t>
  </si>
  <si>
    <t>Dave Valento 1</t>
  </si>
  <si>
    <t>Dave Valento 2</t>
  </si>
  <si>
    <t>C Bezuidenhout</t>
  </si>
  <si>
    <t>Golfer</t>
  </si>
  <si>
    <t>Robert MacIntyre</t>
  </si>
  <si>
    <t>F2$</t>
  </si>
  <si>
    <t>Sam Burns</t>
  </si>
  <si>
    <t>Sunjae Im</t>
  </si>
  <si>
    <t>Seamus Power</t>
  </si>
  <si>
    <t>Talor Gooch</t>
  </si>
  <si>
    <t>Thomas Pieters</t>
  </si>
  <si>
    <t>Tiger Woods</t>
  </si>
  <si>
    <t>Aaron Jarvis</t>
  </si>
  <si>
    <t>Austin Greaser</t>
  </si>
  <si>
    <t>James Piot</t>
  </si>
  <si>
    <t>Keita Nakajima</t>
  </si>
  <si>
    <t>Laird Shepherd</t>
  </si>
  <si>
    <t>Stewart Hagestad</t>
  </si>
  <si>
    <t>Harry Higgs</t>
  </si>
  <si>
    <t>Padraig Harrington</t>
  </si>
  <si>
    <t>Cameron Davis</t>
  </si>
  <si>
    <t>Cameron Young</t>
  </si>
  <si>
    <t>Erik van Rooyen</t>
  </si>
  <si>
    <t>Garrick Higgo</t>
  </si>
  <si>
    <t>Guido Migliozzi</t>
  </si>
  <si>
    <t>Harold Varner</t>
  </si>
  <si>
    <t>J. J. Spaun</t>
  </si>
  <si>
    <t>Kyoung-Hoon Lee</t>
  </si>
  <si>
    <t>Lucas Glover</t>
  </si>
  <si>
    <t>Lucas Herbert</t>
  </si>
  <si>
    <t>Luke List</t>
  </si>
  <si>
    <t>Min Woo Lee</t>
  </si>
  <si>
    <t>Russell Henley</t>
  </si>
  <si>
    <t>Sepp Straka</t>
  </si>
  <si>
    <t>Takumi Kanaya</t>
  </si>
  <si>
    <t>Tom Hoge</t>
  </si>
  <si>
    <t>Mike Kraemer 1</t>
  </si>
  <si>
    <t>Mike Kraemer 2</t>
  </si>
  <si>
    <t>Joe Pancotto</t>
  </si>
  <si>
    <t>David Hellmuth</t>
  </si>
  <si>
    <t>Rick Salzman</t>
  </si>
  <si>
    <t>Mark Gorney</t>
  </si>
  <si>
    <t>Kyle Adams</t>
  </si>
  <si>
    <t>Christopher Chase</t>
  </si>
  <si>
    <t>Zack Kartac</t>
  </si>
  <si>
    <t>Terry Wensmann</t>
  </si>
  <si>
    <t>Dave Pessagno</t>
  </si>
  <si>
    <t>Matthew Starr</t>
  </si>
  <si>
    <t>Marc Hauser</t>
  </si>
  <si>
    <t>Scott McDonald</t>
  </si>
  <si>
    <t>John Rydell</t>
  </si>
  <si>
    <t>Ian Ayres</t>
  </si>
  <si>
    <t>Tim Egan</t>
  </si>
  <si>
    <t>Devin Colvin</t>
  </si>
  <si>
    <t>Kyle Erickson 1</t>
  </si>
  <si>
    <t>Kyle Erickson 2</t>
  </si>
  <si>
    <t>Patrick Eibert</t>
  </si>
  <si>
    <t>Robert Robinson</t>
  </si>
  <si>
    <t>Drew Karedes</t>
  </si>
  <si>
    <t>Andy McCauley 1</t>
  </si>
  <si>
    <t>Andy McCauley 2</t>
  </si>
  <si>
    <t>Benson Jahnke</t>
  </si>
  <si>
    <t>Bill Perpich</t>
  </si>
  <si>
    <t>Brian Huenefeld</t>
  </si>
  <si>
    <t>Travis Emery</t>
  </si>
  <si>
    <t>Mike McCue</t>
  </si>
  <si>
    <t>Nick Quade</t>
  </si>
  <si>
    <t>Steve Bull</t>
  </si>
  <si>
    <t>Rob Runyun 1</t>
  </si>
  <si>
    <t>Rob Runyun 2</t>
  </si>
  <si>
    <t>Tom Keenan</t>
  </si>
  <si>
    <t>Nate Brockpahler</t>
  </si>
  <si>
    <t>Bart Cahill 1</t>
  </si>
  <si>
    <t>Bart Cahill 2</t>
  </si>
  <si>
    <t>Joe Zelenak</t>
  </si>
  <si>
    <t>Topher Baron</t>
  </si>
  <si>
    <t>Jarrett Korfhage</t>
  </si>
  <si>
    <t>George Fuchs</t>
  </si>
  <si>
    <t>Michael Johnson</t>
  </si>
  <si>
    <t>Brian Kilburg</t>
  </si>
  <si>
    <t>Andy Podmolik</t>
  </si>
  <si>
    <t>Ryan Radtke</t>
  </si>
  <si>
    <t>Kyle Theige</t>
  </si>
  <si>
    <t>Chad Smith</t>
  </si>
  <si>
    <t>Dave Hintermeister</t>
  </si>
  <si>
    <t>Kevin Rockwell</t>
  </si>
  <si>
    <t>Anthony Sondergaard</t>
  </si>
  <si>
    <t>DJ Schmidt</t>
  </si>
  <si>
    <t>Brian Beach</t>
  </si>
  <si>
    <t>Tim Bot</t>
  </si>
  <si>
    <t>Tanner Howard</t>
  </si>
  <si>
    <t>Tom Buslee</t>
  </si>
  <si>
    <t>Curtis Hansen</t>
  </si>
  <si>
    <t>Chad Beltrand</t>
  </si>
  <si>
    <t>Joe Brady</t>
  </si>
  <si>
    <t>Tim Duggan</t>
  </si>
  <si>
    <t>Mira Young</t>
  </si>
  <si>
    <t>F2</t>
  </si>
  <si>
    <t>MADE CUT</t>
  </si>
  <si>
    <t>TOP 17</t>
  </si>
  <si>
    <t>LOW AM</t>
  </si>
  <si>
    <t>PLAYER</t>
  </si>
  <si>
    <t>CUT</t>
  </si>
  <si>
    <t>WD</t>
  </si>
  <si>
    <t>MONEY</t>
  </si>
  <si>
    <t>RANK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</si>
</sst>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0.0"/>
    <numFmt numFmtId="165" formatCode="_(&quot;$&quot;* #,##0_);_(&quot;$&quot;* \(#,##0\);_(&quot;$&quot;* &quot;-&quot;??_);_(@_)"/>
  </numFmts>
  <fonts count="16" x14ac:knownFonts="1">
    <font>
      <sz val="11"/>
      <color theme="1"/>
      <name val="Calibri"/>
      <family val="2"/>
      <scheme val="minor"/>
    </font>
    <font>
      <sz val="11"/>
      <color theme="1"/>
      <name val="Calibri"/>
      <family val="2"/>
      <scheme val="minor"/>
    </font>
    <font>
      <sz val="8"/>
      <name val="Arial"/>
      <family val="2"/>
    </font>
    <font>
      <b/>
      <sz val="8"/>
      <name val="Arial"/>
      <family val="2"/>
    </font>
    <font>
      <sz val="10"/>
      <color theme="1"/>
      <name val="Arial"/>
      <family val="2"/>
    </font>
    <font>
      <b/>
      <sz val="10"/>
      <color theme="1"/>
      <name val="Arial"/>
      <family val="2"/>
    </font>
    <font>
      <sz val="8"/>
      <name val="Calibri"/>
      <family val="2"/>
      <scheme val="minor"/>
    </font>
    <font>
      <sz val="9"/>
      <color theme="0" tint="-0.249977111117893"/>
      <name val="Ruda"/>
    </font>
    <font>
      <sz val="9"/>
      <name val="Ruda"/>
    </font>
    <font>
      <sz val="9"/>
      <color theme="1"/>
      <name val="Ruda"/>
    </font>
    <font>
      <sz val="9"/>
      <color theme="0" tint="-0.14999847407452621"/>
      <name val="Ruda"/>
    </font>
    <font>
      <sz val="9"/>
      <color theme="0"/>
      <name val="Ruda"/>
    </font>
    <font>
      <sz val="8"/>
      <name val="Ruda"/>
    </font>
    <font>
      <b/>
      <sz val="8"/>
      <name val="Ruda"/>
    </font>
    <font>
      <sz val="10"/>
      <name val="Ruda"/>
    </font>
    <font>
      <b/>
      <sz val="10"/>
      <name val="Ruda"/>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rgb="FF0070C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rgb="FFF1E8F8"/>
        <bgColor indexed="64"/>
      </patternFill>
    </fill>
  </fills>
  <borders count="31">
    <border>
      <left/>
      <right/>
      <top/>
      <bottom/>
      <diagonal/>
    </border>
    <border>
      <left style="thin">
        <color indexed="64"/>
      </left>
      <right style="thin">
        <color indexed="64"/>
      </right>
      <top style="thick">
        <color indexed="64"/>
      </top>
      <bottom style="thick">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ck">
        <color indexed="64"/>
      </top>
      <bottom style="thick">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9">
    <xf numFmtId="0" fontId="0" fillId="0" borderId="0" xfId="0"/>
    <xf numFmtId="0" fontId="2" fillId="3" borderId="21" xfId="0" applyFont="1" applyFill="1" applyBorder="1" applyAlignment="1">
      <alignment horizontal="center" vertical="center"/>
    </xf>
    <xf numFmtId="0" fontId="3" fillId="2" borderId="27" xfId="0" applyFont="1" applyFill="1" applyBorder="1" applyAlignment="1">
      <alignment horizontal="center" vertical="top"/>
    </xf>
    <xf numFmtId="0" fontId="2" fillId="0" borderId="0" xfId="0" applyFont="1"/>
    <xf numFmtId="0" fontId="2" fillId="3" borderId="21" xfId="0" applyFont="1" applyFill="1" applyBorder="1" applyAlignment="1">
      <alignment horizontal="left" vertical="center"/>
    </xf>
    <xf numFmtId="0" fontId="3" fillId="7" borderId="1" xfId="0" applyFont="1" applyFill="1" applyBorder="1" applyAlignment="1">
      <alignment horizontal="center" vertical="top"/>
    </xf>
    <xf numFmtId="44" fontId="3" fillId="7" borderId="1" xfId="1" applyFont="1" applyFill="1" applyBorder="1" applyAlignment="1">
      <alignment horizontal="center" vertical="top"/>
    </xf>
    <xf numFmtId="0" fontId="2" fillId="7" borderId="4" xfId="0" applyFont="1" applyFill="1" applyBorder="1" applyAlignment="1">
      <alignment horizontal="left" vertical="center"/>
    </xf>
    <xf numFmtId="44" fontId="2" fillId="7" borderId="4" xfId="1" applyFont="1" applyFill="1" applyBorder="1" applyAlignment="1">
      <alignment horizontal="left" vertical="center"/>
    </xf>
    <xf numFmtId="0" fontId="4" fillId="3" borderId="0" xfId="0" applyFont="1" applyFill="1"/>
    <xf numFmtId="3" fontId="4" fillId="3" borderId="0" xfId="0" applyNumberFormat="1" applyFont="1" applyFill="1"/>
    <xf numFmtId="3" fontId="4" fillId="3" borderId="0" xfId="0" applyNumberFormat="1" applyFont="1" applyFill="1" applyAlignment="1">
      <alignment wrapText="1"/>
    </xf>
    <xf numFmtId="0" fontId="4" fillId="0" borderId="0" xfId="0" applyFont="1"/>
    <xf numFmtId="0" fontId="5" fillId="0" borderId="0" xfId="0" applyFont="1" applyAlignment="1">
      <alignment horizontal="center" vertical="center"/>
    </xf>
    <xf numFmtId="0" fontId="4" fillId="3" borderId="4" xfId="0" applyFont="1" applyFill="1" applyBorder="1"/>
    <xf numFmtId="3" fontId="4" fillId="3" borderId="4" xfId="0" applyNumberFormat="1" applyFont="1" applyFill="1" applyBorder="1" applyAlignment="1">
      <alignment wrapText="1"/>
    </xf>
    <xf numFmtId="0" fontId="3" fillId="8" borderId="28" xfId="0" applyFont="1" applyFill="1" applyBorder="1" applyAlignment="1">
      <alignment horizontal="center" vertical="top"/>
    </xf>
    <xf numFmtId="44" fontId="3" fillId="8" borderId="1" xfId="1" applyFont="1" applyFill="1" applyBorder="1" applyAlignment="1">
      <alignment horizontal="center" vertical="top"/>
    </xf>
    <xf numFmtId="0" fontId="3" fillId="8" borderId="1" xfId="0" applyFont="1" applyFill="1" applyBorder="1" applyAlignment="1">
      <alignment horizontal="center" vertical="top"/>
    </xf>
    <xf numFmtId="0" fontId="2" fillId="8" borderId="29" xfId="0" applyFont="1" applyFill="1" applyBorder="1" applyAlignment="1">
      <alignment horizontal="left" vertical="center"/>
    </xf>
    <xf numFmtId="44" fontId="2" fillId="8" borderId="4" xfId="1" applyFont="1" applyFill="1" applyBorder="1" applyAlignment="1">
      <alignment horizontal="left" vertical="center"/>
    </xf>
    <xf numFmtId="0" fontId="2" fillId="8" borderId="4" xfId="0" applyFont="1" applyFill="1" applyBorder="1" applyAlignment="1">
      <alignment horizontal="left" vertical="center"/>
    </xf>
    <xf numFmtId="44" fontId="2" fillId="0" borderId="0" xfId="1" applyFont="1"/>
    <xf numFmtId="0" fontId="4" fillId="3" borderId="3" xfId="0" applyFont="1" applyFill="1" applyBorder="1" applyAlignment="1">
      <alignment horizontal="center"/>
    </xf>
    <xf numFmtId="165" fontId="4" fillId="3" borderId="5" xfId="1" applyNumberFormat="1" applyFont="1" applyFill="1" applyBorder="1" applyAlignment="1">
      <alignment horizontal="center"/>
    </xf>
    <xf numFmtId="0" fontId="4" fillId="3" borderId="17" xfId="0" applyFont="1" applyFill="1" applyBorder="1" applyAlignment="1">
      <alignment horizontal="center"/>
    </xf>
    <xf numFmtId="0" fontId="4" fillId="3" borderId="18" xfId="0" applyFont="1" applyFill="1" applyBorder="1"/>
    <xf numFmtId="3" fontId="4" fillId="3" borderId="18" xfId="0" applyNumberFormat="1" applyFont="1" applyFill="1" applyBorder="1" applyAlignment="1">
      <alignment wrapText="1"/>
    </xf>
    <xf numFmtId="165" fontId="4" fillId="3" borderId="20" xfId="1" applyNumberFormat="1" applyFont="1" applyFill="1" applyBorder="1" applyAlignment="1">
      <alignment horizontal="center"/>
    </xf>
    <xf numFmtId="0" fontId="4" fillId="3" borderId="15" xfId="0" applyFont="1" applyFill="1" applyBorder="1" applyAlignment="1">
      <alignment horizontal="center"/>
    </xf>
    <xf numFmtId="0" fontId="4" fillId="3" borderId="21" xfId="0" applyFont="1" applyFill="1" applyBorder="1"/>
    <xf numFmtId="3" fontId="4" fillId="3" borderId="21" xfId="0" applyNumberFormat="1" applyFont="1" applyFill="1" applyBorder="1" applyAlignment="1">
      <alignment wrapText="1"/>
    </xf>
    <xf numFmtId="165" fontId="4" fillId="3" borderId="16" xfId="1" applyNumberFormat="1" applyFont="1" applyFill="1" applyBorder="1" applyAlignment="1">
      <alignment horizontal="center"/>
    </xf>
    <xf numFmtId="3" fontId="5" fillId="7" borderId="24" xfId="0" applyNumberFormat="1" applyFont="1" applyFill="1" applyBorder="1" applyAlignment="1">
      <alignment horizontal="center" vertical="center" wrapText="1"/>
    </xf>
    <xf numFmtId="0" fontId="3" fillId="9" borderId="1" xfId="0" applyFont="1" applyFill="1" applyBorder="1" applyAlignment="1">
      <alignment horizontal="center" vertical="top"/>
    </xf>
    <xf numFmtId="44" fontId="3" fillId="9" borderId="1" xfId="1" applyFont="1" applyFill="1" applyBorder="1" applyAlignment="1">
      <alignment horizontal="center" vertical="top"/>
    </xf>
    <xf numFmtId="0" fontId="2" fillId="9" borderId="4" xfId="0" applyFont="1" applyFill="1" applyBorder="1" applyAlignment="1">
      <alignment horizontal="left" vertical="center"/>
    </xf>
    <xf numFmtId="44" fontId="2" fillId="9" borderId="4" xfId="1" applyFont="1" applyFill="1" applyBorder="1" applyAlignment="1">
      <alignment horizontal="left" vertical="center"/>
    </xf>
    <xf numFmtId="0" fontId="3" fillId="10" borderId="1" xfId="0" applyFont="1" applyFill="1" applyBorder="1" applyAlignment="1">
      <alignment horizontal="center" vertical="top"/>
    </xf>
    <xf numFmtId="44" fontId="3" fillId="10" borderId="1" xfId="1" applyFont="1" applyFill="1" applyBorder="1" applyAlignment="1">
      <alignment horizontal="center" vertical="top"/>
    </xf>
    <xf numFmtId="0" fontId="2" fillId="10" borderId="4" xfId="0" applyFont="1" applyFill="1" applyBorder="1" applyAlignment="1">
      <alignment horizontal="left" vertical="center"/>
    </xf>
    <xf numFmtId="44" fontId="2" fillId="10" borderId="4" xfId="1" applyFont="1" applyFill="1" applyBorder="1" applyAlignment="1">
      <alignment horizontal="left" vertical="center"/>
    </xf>
    <xf numFmtId="0" fontId="5" fillId="7" borderId="23"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5" fillId="7" borderId="26" xfId="0" applyFont="1" applyFill="1" applyBorder="1" applyAlignment="1">
      <alignment horizontal="center" vertical="center" wrapText="1"/>
    </xf>
    <xf numFmtId="0" fontId="7" fillId="4" borderId="0" xfId="0" applyFont="1" applyFill="1" applyAlignment="1">
      <alignment horizontal="center" vertical="center"/>
    </xf>
    <xf numFmtId="2" fontId="7" fillId="4" borderId="0" xfId="0" applyNumberFormat="1" applyFont="1" applyFill="1" applyAlignment="1">
      <alignment horizontal="center" vertical="center"/>
    </xf>
    <xf numFmtId="0" fontId="8" fillId="4" borderId="0" xfId="0" applyFont="1" applyFill="1" applyAlignment="1">
      <alignment vertical="center"/>
    </xf>
    <xf numFmtId="0" fontId="8" fillId="4" borderId="0" xfId="0" applyFont="1" applyFill="1" applyAlignment="1">
      <alignment horizontal="center" vertical="center"/>
    </xf>
    <xf numFmtId="9" fontId="8" fillId="4" borderId="0" xfId="2" applyFont="1" applyFill="1" applyAlignment="1">
      <alignment vertical="center"/>
    </xf>
    <xf numFmtId="0" fontId="9" fillId="0" borderId="0" xfId="0" applyFont="1"/>
    <xf numFmtId="0" fontId="10" fillId="4" borderId="0" xfId="0" applyFont="1" applyFill="1" applyAlignment="1">
      <alignment vertical="center" wrapText="1"/>
    </xf>
    <xf numFmtId="0" fontId="8" fillId="4" borderId="0" xfId="0" applyFont="1" applyFill="1" applyAlignment="1">
      <alignment vertical="center" wrapText="1"/>
    </xf>
    <xf numFmtId="0" fontId="11" fillId="6" borderId="23"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25"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9" fontId="11" fillId="6" borderId="9" xfId="2" applyFont="1" applyFill="1" applyBorder="1" applyAlignment="1">
      <alignment horizontal="center" vertical="center" wrapText="1"/>
    </xf>
    <xf numFmtId="0" fontId="11" fillId="6" borderId="10" xfId="0" applyFont="1" applyFill="1" applyBorder="1" applyAlignment="1">
      <alignment horizontal="center" vertical="center" wrapText="1"/>
    </xf>
    <xf numFmtId="0" fontId="9" fillId="0" borderId="0" xfId="0" applyFont="1" applyAlignment="1">
      <alignment vertical="center" wrapText="1"/>
    </xf>
    <xf numFmtId="0" fontId="10" fillId="4" borderId="0" xfId="0" applyFont="1" applyFill="1" applyAlignment="1">
      <alignment vertical="center"/>
    </xf>
    <xf numFmtId="164" fontId="10" fillId="4" borderId="0" xfId="0" applyNumberFormat="1" applyFont="1" applyFill="1" applyAlignment="1">
      <alignment vertical="center"/>
    </xf>
    <xf numFmtId="0" fontId="8" fillId="2" borderId="15" xfId="0" applyFont="1" applyFill="1" applyBorder="1" applyAlignment="1">
      <alignment vertical="center" wrapText="1"/>
    </xf>
    <xf numFmtId="0" fontId="8" fillId="2" borderId="21" xfId="0" applyFont="1" applyFill="1" applyBorder="1" applyAlignment="1">
      <alignment horizontal="center" vertical="center"/>
    </xf>
    <xf numFmtId="9" fontId="8" fillId="2" borderId="22" xfId="2" applyFont="1" applyFill="1" applyBorder="1" applyAlignment="1">
      <alignment horizontal="center" vertical="center"/>
    </xf>
    <xf numFmtId="0" fontId="8" fillId="2" borderId="16" xfId="0" applyFont="1" applyFill="1" applyBorder="1" applyAlignment="1">
      <alignment horizontal="center" vertical="center"/>
    </xf>
    <xf numFmtId="0" fontId="8" fillId="3" borderId="11" xfId="0" applyFont="1" applyFill="1" applyBorder="1" applyAlignment="1">
      <alignment vertical="center" wrapText="1"/>
    </xf>
    <xf numFmtId="0" fontId="8" fillId="3" borderId="12" xfId="0" applyFont="1" applyFill="1" applyBorder="1" applyAlignment="1">
      <alignment horizontal="center" vertical="center"/>
    </xf>
    <xf numFmtId="9" fontId="8" fillId="3" borderId="13" xfId="2" applyFont="1" applyFill="1" applyBorder="1" applyAlignment="1">
      <alignment horizontal="center" vertical="center"/>
    </xf>
    <xf numFmtId="0" fontId="8" fillId="3" borderId="14" xfId="0" applyFont="1" applyFill="1" applyBorder="1" applyAlignment="1">
      <alignment horizontal="center" vertical="center"/>
    </xf>
    <xf numFmtId="0" fontId="8" fillId="2" borderId="3" xfId="0" applyFont="1" applyFill="1" applyBorder="1" applyAlignment="1">
      <alignment vertical="center" wrapText="1"/>
    </xf>
    <xf numFmtId="0" fontId="8" fillId="2" borderId="4" xfId="0" applyFont="1" applyFill="1" applyBorder="1" applyAlignment="1">
      <alignment horizontal="center" vertical="center"/>
    </xf>
    <xf numFmtId="9" fontId="8" fillId="2" borderId="6" xfId="0" applyNumberFormat="1" applyFont="1" applyFill="1" applyBorder="1" applyAlignment="1">
      <alignment horizontal="center" vertical="center"/>
    </xf>
    <xf numFmtId="0" fontId="8" fillId="2" borderId="5" xfId="0" applyFont="1" applyFill="1" applyBorder="1" applyAlignment="1">
      <alignment horizontal="center" vertical="center"/>
    </xf>
    <xf numFmtId="0" fontId="8" fillId="3" borderId="3" xfId="0" applyFont="1" applyFill="1" applyBorder="1" applyAlignment="1">
      <alignment vertical="center" wrapText="1"/>
    </xf>
    <xf numFmtId="0" fontId="8" fillId="3" borderId="4" xfId="0" applyFont="1" applyFill="1" applyBorder="1" applyAlignment="1">
      <alignment horizontal="center" vertical="center"/>
    </xf>
    <xf numFmtId="9" fontId="8" fillId="3" borderId="6" xfId="2" applyFont="1" applyFill="1" applyBorder="1" applyAlignment="1">
      <alignment horizontal="center" vertical="center"/>
    </xf>
    <xf numFmtId="0" fontId="8" fillId="3" borderId="5" xfId="0" applyFont="1" applyFill="1" applyBorder="1" applyAlignment="1">
      <alignment horizontal="center" vertical="center"/>
    </xf>
    <xf numFmtId="0" fontId="8" fillId="2" borderId="17" xfId="0" applyFont="1" applyFill="1" applyBorder="1" applyAlignment="1">
      <alignment vertical="center" wrapText="1"/>
    </xf>
    <xf numFmtId="0" fontId="8" fillId="2" borderId="18" xfId="0" applyFont="1" applyFill="1" applyBorder="1" applyAlignment="1">
      <alignment horizontal="center" vertical="center"/>
    </xf>
    <xf numFmtId="9" fontId="8" fillId="2" borderId="19"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3" borderId="15" xfId="0" applyFont="1" applyFill="1" applyBorder="1" applyAlignment="1">
      <alignment vertical="center" wrapText="1"/>
    </xf>
    <xf numFmtId="0" fontId="8" fillId="3" borderId="21" xfId="0" applyFont="1" applyFill="1" applyBorder="1" applyAlignment="1">
      <alignment horizontal="center" vertical="center"/>
    </xf>
    <xf numFmtId="9" fontId="8" fillId="3" borderId="22" xfId="0" applyNumberFormat="1" applyFont="1" applyFill="1" applyBorder="1" applyAlignment="1">
      <alignment horizontal="center" vertical="center"/>
    </xf>
    <xf numFmtId="0" fontId="8" fillId="3" borderId="16" xfId="0" applyFont="1" applyFill="1" applyBorder="1" applyAlignment="1">
      <alignment horizontal="center" vertical="center"/>
    </xf>
    <xf numFmtId="9" fontId="8" fillId="3" borderId="6" xfId="0" applyNumberFormat="1" applyFont="1" applyFill="1" applyBorder="1" applyAlignment="1">
      <alignment horizontal="center" vertical="center"/>
    </xf>
    <xf numFmtId="0" fontId="8" fillId="3" borderId="17" xfId="0" applyFont="1" applyFill="1" applyBorder="1" applyAlignment="1">
      <alignment vertical="center" wrapText="1"/>
    </xf>
    <xf numFmtId="0" fontId="8" fillId="3" borderId="18" xfId="0" applyFont="1" applyFill="1" applyBorder="1" applyAlignment="1">
      <alignment horizontal="center" vertical="center"/>
    </xf>
    <xf numFmtId="9" fontId="8" fillId="3" borderId="19" xfId="2" applyFont="1" applyFill="1" applyBorder="1" applyAlignment="1">
      <alignment horizontal="center" vertical="center"/>
    </xf>
    <xf numFmtId="0" fontId="8" fillId="3" borderId="20" xfId="0" applyFont="1" applyFill="1" applyBorder="1" applyAlignment="1">
      <alignment horizontal="center" vertical="center"/>
    </xf>
    <xf numFmtId="9" fontId="8" fillId="2" borderId="6" xfId="2" applyFont="1" applyFill="1" applyBorder="1" applyAlignment="1">
      <alignment horizontal="center" vertical="center"/>
    </xf>
    <xf numFmtId="9" fontId="8" fillId="3" borderId="19" xfId="0" applyNumberFormat="1" applyFont="1" applyFill="1" applyBorder="1" applyAlignment="1">
      <alignment horizontal="center" vertical="center"/>
    </xf>
    <xf numFmtId="9" fontId="8" fillId="2" borderId="22" xfId="0" applyNumberFormat="1" applyFont="1" applyFill="1" applyBorder="1" applyAlignment="1">
      <alignment horizontal="center" vertical="center"/>
    </xf>
    <xf numFmtId="0" fontId="9" fillId="0" borderId="0" xfId="1" applyNumberFormat="1" applyFont="1"/>
    <xf numFmtId="9" fontId="8" fillId="2" borderId="19" xfId="2" applyFont="1" applyFill="1" applyBorder="1" applyAlignment="1">
      <alignment horizontal="center" vertical="center"/>
    </xf>
    <xf numFmtId="9" fontId="8" fillId="3" borderId="22" xfId="2" applyFont="1" applyFill="1" applyBorder="1" applyAlignment="1">
      <alignment horizontal="center" vertical="center"/>
    </xf>
    <xf numFmtId="0" fontId="2" fillId="0" borderId="21" xfId="0" applyFont="1" applyFill="1" applyBorder="1" applyAlignment="1">
      <alignment horizontal="center" vertical="center"/>
    </xf>
    <xf numFmtId="0" fontId="12" fillId="3" borderId="4" xfId="0" applyFont="1" applyFill="1" applyBorder="1"/>
    <xf numFmtId="0" fontId="12" fillId="3" borderId="27" xfId="0" applyFont="1" applyFill="1" applyBorder="1"/>
    <xf numFmtId="0" fontId="12" fillId="3" borderId="21" xfId="0" applyFont="1" applyFill="1" applyBorder="1"/>
    <xf numFmtId="0" fontId="13" fillId="3" borderId="0" xfId="0" applyFont="1" applyFill="1" applyAlignment="1">
      <alignment horizontal="center" vertical="top" wrapText="1"/>
    </xf>
    <xf numFmtId="0" fontId="13" fillId="3" borderId="4" xfId="0" applyFont="1" applyFill="1" applyBorder="1" applyAlignment="1">
      <alignment horizontal="center"/>
    </xf>
    <xf numFmtId="0" fontId="13" fillId="3" borderId="4" xfId="0" applyFont="1" applyFill="1" applyBorder="1"/>
    <xf numFmtId="44" fontId="12" fillId="3" borderId="0" xfId="0" applyNumberFormat="1" applyFont="1" applyFill="1"/>
    <xf numFmtId="0" fontId="12" fillId="3" borderId="0" xfId="0" applyFont="1" applyFill="1"/>
    <xf numFmtId="0" fontId="12" fillId="3" borderId="4" xfId="0" applyFont="1" applyFill="1" applyBorder="1" applyAlignment="1">
      <alignment horizontal="center"/>
    </xf>
    <xf numFmtId="0" fontId="12" fillId="3" borderId="0" xfId="0" applyFont="1" applyFill="1" applyBorder="1"/>
    <xf numFmtId="0" fontId="13" fillId="3" borderId="27" xfId="0" applyFont="1" applyFill="1" applyBorder="1" applyAlignment="1">
      <alignment horizontal="center"/>
    </xf>
    <xf numFmtId="0" fontId="13" fillId="3" borderId="27" xfId="0" applyFont="1" applyFill="1" applyBorder="1"/>
    <xf numFmtId="0" fontId="12" fillId="3" borderId="27" xfId="0" applyFont="1" applyFill="1" applyBorder="1" applyAlignment="1">
      <alignment horizontal="center"/>
    </xf>
    <xf numFmtId="0" fontId="13" fillId="3" borderId="21" xfId="0" applyFont="1" applyFill="1" applyBorder="1" applyAlignment="1">
      <alignment horizontal="center"/>
    </xf>
    <xf numFmtId="0" fontId="13" fillId="3" borderId="21" xfId="0" applyFont="1" applyFill="1" applyBorder="1"/>
    <xf numFmtId="0" fontId="12" fillId="3" borderId="21" xfId="0" applyFont="1" applyFill="1" applyBorder="1" applyAlignment="1">
      <alignment horizontal="center"/>
    </xf>
    <xf numFmtId="0" fontId="13" fillId="3" borderId="0" xfId="0" applyFont="1" applyFill="1" applyAlignment="1">
      <alignment horizontal="center"/>
    </xf>
    <xf numFmtId="0" fontId="13" fillId="3" borderId="0" xfId="0" applyFont="1" applyFill="1"/>
    <xf numFmtId="0" fontId="12" fillId="3" borderId="0" xfId="0" applyFont="1" applyFill="1" applyAlignment="1">
      <alignment horizontal="center"/>
    </xf>
    <xf numFmtId="0" fontId="13" fillId="3" borderId="4" xfId="0" applyFont="1" applyFill="1" applyBorder="1" applyAlignment="1">
      <alignment horizontal="center" vertical="top" wrapText="1"/>
    </xf>
    <xf numFmtId="0" fontId="13" fillId="3" borderId="4" xfId="0" applyFont="1" applyFill="1" applyBorder="1" applyAlignment="1">
      <alignment horizontal="left" vertical="top" wrapText="1"/>
    </xf>
    <xf numFmtId="0" fontId="14" fillId="3" borderId="4" xfId="0" applyFont="1" applyFill="1" applyBorder="1"/>
    <xf numFmtId="0" fontId="14" fillId="3" borderId="4" xfId="0" applyFont="1" applyFill="1" applyBorder="1" applyAlignment="1">
      <alignment horizontal="center"/>
    </xf>
    <xf numFmtId="165" fontId="14" fillId="3" borderId="4" xfId="1" applyNumberFormat="1" applyFont="1" applyFill="1" applyBorder="1"/>
    <xf numFmtId="0" fontId="3" fillId="11" borderId="1" xfId="0" applyFont="1" applyFill="1" applyBorder="1" applyAlignment="1">
      <alignment horizontal="center" vertical="top"/>
    </xf>
    <xf numFmtId="44" fontId="3" fillId="11" borderId="1" xfId="1" applyFont="1" applyFill="1" applyBorder="1" applyAlignment="1">
      <alignment horizontal="center" vertical="top"/>
    </xf>
    <xf numFmtId="0" fontId="2" fillId="11" borderId="4" xfId="0" applyFont="1" applyFill="1" applyBorder="1" applyAlignment="1">
      <alignment horizontal="left" vertical="center"/>
    </xf>
    <xf numFmtId="44" fontId="2" fillId="11" borderId="4" xfId="1" applyFont="1" applyFill="1" applyBorder="1" applyAlignment="1">
      <alignment horizontal="left" vertical="center"/>
    </xf>
    <xf numFmtId="0" fontId="2" fillId="11" borderId="4" xfId="0" applyFont="1" applyFill="1" applyBorder="1" applyAlignment="1">
      <alignment horizontal="left" vertical="top"/>
    </xf>
    <xf numFmtId="0" fontId="3" fillId="12" borderId="1" xfId="0" applyFont="1" applyFill="1" applyBorder="1" applyAlignment="1">
      <alignment horizontal="center" vertical="top"/>
    </xf>
    <xf numFmtId="44" fontId="3" fillId="12" borderId="1" xfId="1" applyFont="1" applyFill="1" applyBorder="1" applyAlignment="1">
      <alignment horizontal="center" vertical="top"/>
    </xf>
    <xf numFmtId="0" fontId="2" fillId="12" borderId="4" xfId="0" applyFont="1" applyFill="1" applyBorder="1" applyAlignment="1">
      <alignment horizontal="left" vertical="center"/>
    </xf>
    <xf numFmtId="44" fontId="2" fillId="12" borderId="4" xfId="1" applyFont="1" applyFill="1" applyBorder="1" applyAlignment="1">
      <alignment horizontal="left" vertical="center"/>
    </xf>
    <xf numFmtId="0" fontId="2" fillId="12" borderId="4" xfId="0" quotePrefix="1" applyFont="1" applyFill="1" applyBorder="1" applyAlignment="1">
      <alignment horizontal="left" vertical="center"/>
    </xf>
    <xf numFmtId="0" fontId="14" fillId="3" borderId="0" xfId="0" applyFont="1" applyFill="1" applyBorder="1"/>
    <xf numFmtId="0" fontId="14" fillId="3" borderId="0" xfId="0" applyFont="1" applyFill="1" applyBorder="1" applyAlignment="1">
      <alignment horizontal="center"/>
    </xf>
    <xf numFmtId="165" fontId="14" fillId="3" borderId="0" xfId="1" applyNumberFormat="1" applyFont="1" applyFill="1" applyBorder="1"/>
    <xf numFmtId="0" fontId="14" fillId="3" borderId="0" xfId="0" applyFont="1" applyFill="1" applyBorder="1" applyAlignment="1">
      <alignment horizontal="left"/>
    </xf>
    <xf numFmtId="0" fontId="14" fillId="3" borderId="4" xfId="0" applyFont="1" applyFill="1" applyBorder="1" applyAlignment="1">
      <alignment vertical="center" wrapText="1"/>
    </xf>
    <xf numFmtId="0" fontId="14" fillId="3" borderId="4" xfId="0" applyFont="1" applyFill="1" applyBorder="1" applyAlignment="1">
      <alignment horizontal="left" vertical="center"/>
    </xf>
    <xf numFmtId="165" fontId="14" fillId="3" borderId="0" xfId="1" applyNumberFormat="1" applyFont="1" applyFill="1" applyBorder="1" applyAlignment="1">
      <alignment horizontal="center"/>
    </xf>
    <xf numFmtId="0" fontId="14" fillId="3" borderId="21" xfId="0" applyFont="1" applyFill="1" applyBorder="1" applyAlignment="1">
      <alignment vertical="center" wrapText="1"/>
    </xf>
    <xf numFmtId="0" fontId="14" fillId="3" borderId="21" xfId="0" applyFont="1" applyFill="1" applyBorder="1" applyAlignment="1">
      <alignment horizontal="center"/>
    </xf>
    <xf numFmtId="165" fontId="14" fillId="3" borderId="21" xfId="1" applyNumberFormat="1" applyFont="1" applyFill="1" applyBorder="1"/>
    <xf numFmtId="0" fontId="15" fillId="3" borderId="27" xfId="0" applyFont="1" applyFill="1" applyBorder="1"/>
    <xf numFmtId="0" fontId="15" fillId="3" borderId="27" xfId="0" applyFont="1" applyFill="1" applyBorder="1" applyAlignment="1">
      <alignment horizontal="center"/>
    </xf>
    <xf numFmtId="165" fontId="15" fillId="3" borderId="27" xfId="1" applyNumberFormat="1" applyFont="1" applyFill="1" applyBorder="1"/>
    <xf numFmtId="165" fontId="3" fillId="2" borderId="30" xfId="1" applyNumberFormat="1" applyFont="1" applyFill="1" applyBorder="1" applyAlignment="1">
      <alignment horizontal="center" vertical="top"/>
    </xf>
    <xf numFmtId="165" fontId="2" fillId="5" borderId="2" xfId="1" applyNumberFormat="1" applyFont="1" applyFill="1" applyBorder="1" applyAlignment="1">
      <alignment horizontal="left" vertical="center"/>
    </xf>
    <xf numFmtId="165" fontId="2" fillId="0" borderId="0" xfId="1" applyNumberFormat="1" applyFont="1"/>
    <xf numFmtId="165" fontId="4" fillId="0" borderId="0" xfId="0" applyNumberFormat="1" applyFont="1"/>
    <xf numFmtId="165" fontId="4" fillId="3" borderId="21" xfId="0" applyNumberFormat="1" applyFont="1" applyFill="1" applyBorder="1"/>
    <xf numFmtId="165" fontId="4" fillId="3" borderId="4" xfId="0" applyNumberFormat="1" applyFont="1" applyFill="1" applyBorder="1"/>
    <xf numFmtId="165" fontId="4" fillId="3" borderId="18" xfId="0" applyNumberFormat="1" applyFont="1" applyFill="1" applyBorder="1"/>
    <xf numFmtId="6" fontId="14" fillId="3" borderId="0" xfId="0" applyNumberFormat="1" applyFont="1" applyFill="1" applyBorder="1" applyAlignment="1">
      <alignment horizontal="left"/>
    </xf>
    <xf numFmtId="0" fontId="9" fillId="0" borderId="0" xfId="0" applyFont="1" applyAlignment="1">
      <alignment horizontal="center"/>
    </xf>
    <xf numFmtId="0" fontId="9" fillId="0" borderId="4" xfId="0" applyFont="1" applyBorder="1" applyAlignment="1">
      <alignment horizontal="center"/>
    </xf>
    <xf numFmtId="0" fontId="9" fillId="0" borderId="4" xfId="0" applyFont="1" applyBorder="1"/>
    <xf numFmtId="165" fontId="9" fillId="0" borderId="4" xfId="0" applyNumberFormat="1" applyFont="1" applyBorder="1"/>
  </cellXfs>
  <cellStyles count="3">
    <cellStyle name="Currency" xfId="1" builtinId="4"/>
    <cellStyle name="Normal" xfId="0" builtinId="0"/>
    <cellStyle name="Percent" xfId="2" builtinId="5"/>
  </cellStyles>
  <dxfs count="107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1E8F8"/>
      <color rgb="FFCCFF99"/>
      <color rgb="FFCCCCFF"/>
      <color rgb="FFFFCC66"/>
      <color rgb="FFFF9900"/>
      <color rgb="FF99FFCC"/>
      <color rgb="FFFFCCFF"/>
      <color rgb="FFFFCD9B"/>
      <color rgb="FFEFF6FB"/>
      <color rgb="FFFDEC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chartsheet" Target="chartsheets/sheet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chartsheet" Target="chartsheets/sheet4.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r>
              <a:rPr lang="en-US"/>
              <a:t>GROUP A</a:t>
            </a:r>
          </a:p>
        </c:rich>
      </c:tx>
      <c:overlay val="0"/>
      <c:spPr>
        <a:noFill/>
        <a:ln>
          <a:noFill/>
        </a:ln>
        <a:effectLst/>
      </c:spPr>
      <c:txPr>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endParaRPr lang="en-US"/>
        </a:p>
      </c:txPr>
    </c:title>
    <c:autoTitleDeleted val="0"/>
    <c:view3D>
      <c:rotX val="15"/>
      <c:rotY val="4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1617297803705005E-2"/>
          <c:y val="7.7668575558776778E-2"/>
          <c:w val="0.92490787368728367"/>
          <c:h val="0.64512687813392788"/>
        </c:manualLayout>
      </c:layout>
      <c:bar3DChart>
        <c:barDir val="col"/>
        <c:grouping val="stacked"/>
        <c:varyColors val="0"/>
        <c:ser>
          <c:idx val="0"/>
          <c:order val="0"/>
          <c:spPr>
            <a:solidFill>
              <a:schemeClr val="tx2">
                <a:lumMod val="50000"/>
              </a:schemeClr>
            </a:solidFill>
            <a:ln>
              <a:noFill/>
            </a:ln>
            <a:effectLst/>
            <a:sp3d/>
          </c:spPr>
          <c:invertIfNegative val="0"/>
          <c:dPt>
            <c:idx val="2"/>
            <c:invertIfNegative val="0"/>
            <c:bubble3D val="0"/>
            <c:extLst>
              <c:ext xmlns:c16="http://schemas.microsoft.com/office/drawing/2014/chart" uri="{C3380CC4-5D6E-409C-BE32-E72D297353CC}">
                <c16:uniqueId val="{00000000-6CD5-4DAE-AC7F-0CC924D3E395}"/>
              </c:ext>
            </c:extLst>
          </c:dPt>
          <c:dPt>
            <c:idx val="13"/>
            <c:invertIfNegative val="0"/>
            <c:bubble3D val="0"/>
            <c:extLst>
              <c:ext xmlns:c16="http://schemas.microsoft.com/office/drawing/2014/chart" uri="{C3380CC4-5D6E-409C-BE32-E72D297353CC}">
                <c16:uniqueId val="{00000001-410A-4989-86D5-2C4945C0EDCB}"/>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99FFCC"/>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TOTALS!$D$3:$D$12</c:f>
              <c:strCache>
                <c:ptCount val="10"/>
                <c:pt idx="0">
                  <c:v>Brooks Koepka</c:v>
                </c:pt>
                <c:pt idx="1">
                  <c:v>Bryson DeChambeau</c:v>
                </c:pt>
                <c:pt idx="2">
                  <c:v>Colin Morikawa</c:v>
                </c:pt>
                <c:pt idx="3">
                  <c:v>Dustin Johnson</c:v>
                </c:pt>
                <c:pt idx="4">
                  <c:v>Jon Rahm</c:v>
                </c:pt>
                <c:pt idx="5">
                  <c:v>Jordan Spieth</c:v>
                </c:pt>
                <c:pt idx="6">
                  <c:v>Justin Thomas</c:v>
                </c:pt>
                <c:pt idx="7">
                  <c:v>Rory McIlroy</c:v>
                </c:pt>
                <c:pt idx="8">
                  <c:v>Scottie Scheffler</c:v>
                </c:pt>
                <c:pt idx="9">
                  <c:v>Xander Schauffele</c:v>
                </c:pt>
              </c:strCache>
            </c:strRef>
          </c:cat>
          <c:val>
            <c:numRef>
              <c:f>TOTALS!$E$3:$E$12</c:f>
              <c:numCache>
                <c:formatCode>General</c:formatCode>
                <c:ptCount val="10"/>
                <c:pt idx="0">
                  <c:v>25</c:v>
                </c:pt>
                <c:pt idx="1">
                  <c:v>0</c:v>
                </c:pt>
                <c:pt idx="2">
                  <c:v>13</c:v>
                </c:pt>
                <c:pt idx="3">
                  <c:v>15</c:v>
                </c:pt>
                <c:pt idx="4">
                  <c:v>59</c:v>
                </c:pt>
                <c:pt idx="5">
                  <c:v>5</c:v>
                </c:pt>
                <c:pt idx="6">
                  <c:v>52</c:v>
                </c:pt>
                <c:pt idx="7">
                  <c:v>9</c:v>
                </c:pt>
                <c:pt idx="8">
                  <c:v>29</c:v>
                </c:pt>
                <c:pt idx="9">
                  <c:v>13</c:v>
                </c:pt>
              </c:numCache>
            </c:numRef>
          </c:val>
          <c:extLst>
            <c:ext xmlns:c16="http://schemas.microsoft.com/office/drawing/2014/chart" uri="{C3380CC4-5D6E-409C-BE32-E72D297353CC}">
              <c16:uniqueId val="{00000000-26CF-4F97-885C-1E97A35DCC85}"/>
            </c:ext>
          </c:extLst>
        </c:ser>
        <c:dLbls>
          <c:showLegendKey val="0"/>
          <c:showVal val="0"/>
          <c:showCatName val="0"/>
          <c:showSerName val="0"/>
          <c:showPercent val="0"/>
          <c:showBubbleSize val="0"/>
        </c:dLbls>
        <c:gapWidth val="40"/>
        <c:shape val="box"/>
        <c:axId val="484143368"/>
        <c:axId val="484140624"/>
        <c:axId val="0"/>
      </c:bar3DChart>
      <c:catAx>
        <c:axId val="4841433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cap="none" spc="0" normalizeH="0" baseline="0">
                <a:solidFill>
                  <a:schemeClr val="tx1">
                    <a:lumMod val="65000"/>
                    <a:lumOff val="35000"/>
                  </a:schemeClr>
                </a:solidFill>
                <a:latin typeface="Ruda" panose="02000000000000000000" pitchFamily="2" charset="0"/>
                <a:ea typeface="+mn-ea"/>
                <a:cs typeface="+mn-cs"/>
              </a:defRPr>
            </a:pPr>
            <a:endParaRPr lang="en-US"/>
          </a:p>
        </c:txPr>
        <c:crossAx val="484140624"/>
        <c:crosses val="autoZero"/>
        <c:auto val="1"/>
        <c:lblAlgn val="ctr"/>
        <c:lblOffset val="100"/>
        <c:noMultiLvlLbl val="0"/>
      </c:catAx>
      <c:valAx>
        <c:axId val="4841406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crossAx val="484143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r>
              <a:rPr lang="en-US" b="1">
                <a:latin typeface="Ruda" panose="02000000000000000000" pitchFamily="2" charset="0"/>
              </a:rPr>
              <a:t>GROUP B</a:t>
            </a:r>
          </a:p>
        </c:rich>
      </c:tx>
      <c:overlay val="0"/>
      <c:spPr>
        <a:noFill/>
        <a:ln>
          <a:noFill/>
        </a:ln>
        <a:effectLst/>
      </c:spPr>
      <c:txPr>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endParaRPr lang="en-US"/>
        </a:p>
      </c:txPr>
    </c:title>
    <c:autoTitleDeleted val="0"/>
    <c:view3D>
      <c:rotX val="15"/>
      <c:rotY val="4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1617297803705005E-2"/>
          <c:y val="7.7668575558776778E-2"/>
          <c:w val="0.92490787368728367"/>
          <c:h val="0.73753740010902336"/>
        </c:manualLayout>
      </c:layout>
      <c:bar3DChart>
        <c:barDir val="col"/>
        <c:grouping val="stacked"/>
        <c:varyColors val="0"/>
        <c:ser>
          <c:idx val="0"/>
          <c:order val="0"/>
          <c:spPr>
            <a:solidFill>
              <a:schemeClr val="tx2">
                <a:lumMod val="50000"/>
              </a:schemeClr>
            </a:solidFill>
            <a:ln>
              <a:noFill/>
            </a:ln>
            <a:effectLst/>
            <a:sp3d/>
          </c:spPr>
          <c:invertIfNegative val="0"/>
          <c:dPt>
            <c:idx val="2"/>
            <c:invertIfNegative val="0"/>
            <c:bubble3D val="0"/>
            <c:extLst>
              <c:ext xmlns:c16="http://schemas.microsoft.com/office/drawing/2014/chart" uri="{C3380CC4-5D6E-409C-BE32-E72D297353CC}">
                <c16:uniqueId val="{00000000-6CD5-4DAE-AC7F-0CC924D3E395}"/>
              </c:ext>
            </c:extLst>
          </c:dPt>
          <c:dPt>
            <c:idx val="13"/>
            <c:invertIfNegative val="0"/>
            <c:bubble3D val="0"/>
            <c:extLst>
              <c:ext xmlns:c16="http://schemas.microsoft.com/office/drawing/2014/chart" uri="{C3380CC4-5D6E-409C-BE32-E72D297353CC}">
                <c16:uniqueId val="{00000001-410A-4989-86D5-2C4945C0EDCB}"/>
              </c:ext>
            </c:extLst>
          </c:dPt>
          <c:dLbls>
            <c:dLbl>
              <c:idx val="2"/>
              <c:layout>
                <c:manualLayout>
                  <c:x val="2.93344408047150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D5-4DAE-AC7F-0CC924D3E395}"/>
                </c:ext>
              </c:extLst>
            </c:dLbl>
            <c:dLbl>
              <c:idx val="10"/>
              <c:layout>
                <c:manualLayout>
                  <c:x val="4.40016612070729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D3-4843-A8D6-6360A877AD69}"/>
                </c:ext>
              </c:extLst>
            </c:dLbl>
            <c:dLbl>
              <c:idx val="16"/>
              <c:layout>
                <c:manualLayout>
                  <c:x val="5.8668881609430634E-3"/>
                  <c:y val="-7.420049172194017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2D3-4843-A8D6-6360A877AD69}"/>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99FFCC"/>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TOTALS!$D$13:$D$32</c:f>
              <c:strCache>
                <c:ptCount val="20"/>
                <c:pt idx="0">
                  <c:v>Adam Scott</c:v>
                </c:pt>
                <c:pt idx="1">
                  <c:v>Cameron Smith</c:v>
                </c:pt>
                <c:pt idx="2">
                  <c:v>Daniel Berger</c:v>
                </c:pt>
                <c:pt idx="3">
                  <c:v>Hideki Matsuyama</c:v>
                </c:pt>
                <c:pt idx="4">
                  <c:v>Joaquin Neimann</c:v>
                </c:pt>
                <c:pt idx="5">
                  <c:v>Justin Rose</c:v>
                </c:pt>
                <c:pt idx="6">
                  <c:v>Louis Oosthuizen</c:v>
                </c:pt>
                <c:pt idx="7">
                  <c:v>Matthew Fitzpatrick</c:v>
                </c:pt>
                <c:pt idx="8">
                  <c:v>Patrick Cantlay</c:v>
                </c:pt>
                <c:pt idx="9">
                  <c:v>Patrick Reed</c:v>
                </c:pt>
                <c:pt idx="10">
                  <c:v>Paul Casey</c:v>
                </c:pt>
                <c:pt idx="11">
                  <c:v>Sam Burns</c:v>
                </c:pt>
                <c:pt idx="12">
                  <c:v>Sergio Garcia</c:v>
                </c:pt>
                <c:pt idx="13">
                  <c:v>Shane Lowry</c:v>
                </c:pt>
                <c:pt idx="14">
                  <c:v>Sunjae Im</c:v>
                </c:pt>
                <c:pt idx="15">
                  <c:v>Tommy Fleetwood</c:v>
                </c:pt>
                <c:pt idx="16">
                  <c:v>Tony Finau</c:v>
                </c:pt>
                <c:pt idx="17">
                  <c:v>Tyrrell Hatton</c:v>
                </c:pt>
                <c:pt idx="18">
                  <c:v>Viktor Hovland</c:v>
                </c:pt>
                <c:pt idx="19">
                  <c:v>Will Zalatoris</c:v>
                </c:pt>
              </c:strCache>
            </c:strRef>
          </c:cat>
          <c:val>
            <c:numRef>
              <c:f>TOTALS!$E$13:$E$32</c:f>
              <c:numCache>
                <c:formatCode>General</c:formatCode>
                <c:ptCount val="20"/>
                <c:pt idx="0">
                  <c:v>6</c:v>
                </c:pt>
                <c:pt idx="1">
                  <c:v>91</c:v>
                </c:pt>
                <c:pt idx="2">
                  <c:v>6</c:v>
                </c:pt>
                <c:pt idx="3">
                  <c:v>5</c:v>
                </c:pt>
                <c:pt idx="4">
                  <c:v>5</c:v>
                </c:pt>
                <c:pt idx="5">
                  <c:v>6</c:v>
                </c:pt>
                <c:pt idx="6">
                  <c:v>11</c:v>
                </c:pt>
                <c:pt idx="7">
                  <c:v>12</c:v>
                </c:pt>
                <c:pt idx="8">
                  <c:v>43</c:v>
                </c:pt>
                <c:pt idx="9">
                  <c:v>3</c:v>
                </c:pt>
                <c:pt idx="10">
                  <c:v>4</c:v>
                </c:pt>
                <c:pt idx="11">
                  <c:v>11</c:v>
                </c:pt>
                <c:pt idx="12">
                  <c:v>0</c:v>
                </c:pt>
                <c:pt idx="13">
                  <c:v>11</c:v>
                </c:pt>
                <c:pt idx="14">
                  <c:v>3</c:v>
                </c:pt>
                <c:pt idx="15">
                  <c:v>4</c:v>
                </c:pt>
                <c:pt idx="16">
                  <c:v>11</c:v>
                </c:pt>
                <c:pt idx="17">
                  <c:v>7</c:v>
                </c:pt>
                <c:pt idx="18">
                  <c:v>56</c:v>
                </c:pt>
                <c:pt idx="19">
                  <c:v>35</c:v>
                </c:pt>
              </c:numCache>
            </c:numRef>
          </c:val>
          <c:extLst>
            <c:ext xmlns:c16="http://schemas.microsoft.com/office/drawing/2014/chart" uri="{C3380CC4-5D6E-409C-BE32-E72D297353CC}">
              <c16:uniqueId val="{00000000-26CF-4F97-885C-1E97A35DCC85}"/>
            </c:ext>
          </c:extLst>
        </c:ser>
        <c:dLbls>
          <c:showLegendKey val="0"/>
          <c:showVal val="0"/>
          <c:showCatName val="0"/>
          <c:showSerName val="0"/>
          <c:showPercent val="0"/>
          <c:showBubbleSize val="0"/>
        </c:dLbls>
        <c:gapWidth val="37"/>
        <c:shape val="box"/>
        <c:axId val="484143368"/>
        <c:axId val="484140624"/>
        <c:axId val="0"/>
      </c:bar3DChart>
      <c:catAx>
        <c:axId val="4841433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cap="none" spc="0" normalizeH="0" baseline="0">
                <a:solidFill>
                  <a:schemeClr val="tx1">
                    <a:lumMod val="65000"/>
                    <a:lumOff val="35000"/>
                  </a:schemeClr>
                </a:solidFill>
                <a:latin typeface="Ruda" panose="02000000000000000000" pitchFamily="2" charset="0"/>
                <a:ea typeface="+mn-ea"/>
                <a:cs typeface="+mn-cs"/>
              </a:defRPr>
            </a:pPr>
            <a:endParaRPr lang="en-US"/>
          </a:p>
        </c:txPr>
        <c:crossAx val="484140624"/>
        <c:crosses val="autoZero"/>
        <c:auto val="1"/>
        <c:lblAlgn val="ctr"/>
        <c:lblOffset val="100"/>
        <c:noMultiLvlLbl val="0"/>
      </c:catAx>
      <c:valAx>
        <c:axId val="4841406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crossAx val="484143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r>
              <a:rPr lang="en-US"/>
              <a:t>GROUP C</a:t>
            </a:r>
          </a:p>
        </c:rich>
      </c:tx>
      <c:overlay val="0"/>
      <c:spPr>
        <a:noFill/>
        <a:ln>
          <a:noFill/>
        </a:ln>
        <a:effectLst/>
      </c:spPr>
      <c:txPr>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endParaRPr lang="en-US"/>
        </a:p>
      </c:txPr>
    </c:title>
    <c:autoTitleDeleted val="0"/>
    <c:view3D>
      <c:rotX val="15"/>
      <c:rotY val="4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1617297803705005E-2"/>
          <c:y val="7.7668575558776778E-2"/>
          <c:w val="0.92490787368728367"/>
          <c:h val="0.73753740010902336"/>
        </c:manualLayout>
      </c:layout>
      <c:bar3DChart>
        <c:barDir val="col"/>
        <c:grouping val="stacked"/>
        <c:varyColors val="0"/>
        <c:ser>
          <c:idx val="0"/>
          <c:order val="0"/>
          <c:spPr>
            <a:solidFill>
              <a:schemeClr val="tx2">
                <a:lumMod val="50000"/>
              </a:schemeClr>
            </a:solidFill>
            <a:ln>
              <a:noFill/>
            </a:ln>
            <a:effectLst/>
            <a:sp3d/>
          </c:spPr>
          <c:invertIfNegative val="0"/>
          <c:dPt>
            <c:idx val="2"/>
            <c:invertIfNegative val="0"/>
            <c:bubble3D val="0"/>
            <c:extLst>
              <c:ext xmlns:c16="http://schemas.microsoft.com/office/drawing/2014/chart" uri="{C3380CC4-5D6E-409C-BE32-E72D297353CC}">
                <c16:uniqueId val="{00000000-6CD5-4DAE-AC7F-0CC924D3E395}"/>
              </c:ext>
            </c:extLst>
          </c:dPt>
          <c:dPt>
            <c:idx val="13"/>
            <c:invertIfNegative val="0"/>
            <c:bubble3D val="0"/>
            <c:extLst>
              <c:ext xmlns:c16="http://schemas.microsoft.com/office/drawing/2014/chart" uri="{C3380CC4-5D6E-409C-BE32-E72D297353CC}">
                <c16:uniqueId val="{00000001-410A-4989-86D5-2C4945C0EDCB}"/>
              </c:ext>
            </c:extLst>
          </c:dPt>
          <c:dLbls>
            <c:dLbl>
              <c:idx val="0"/>
              <c:layout>
                <c:manualLayout>
                  <c:x val="4.4001661207072971E-3"/>
                  <c:y val="-7.420049172194017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C6-4F90-BAE3-93C75DFF8D8E}"/>
                </c:ext>
              </c:extLst>
            </c:dLbl>
            <c:dLbl>
              <c:idx val="1"/>
              <c:layout>
                <c:manualLayout>
                  <c:x val="4.40016612070729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7C6-4F90-BAE3-93C75DFF8D8E}"/>
                </c:ext>
              </c:extLst>
            </c:dLbl>
            <c:dLbl>
              <c:idx val="6"/>
              <c:layout>
                <c:manualLayout>
                  <c:x val="4.4001661207072433E-3"/>
                  <c:y val="-7.420049172194017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7C6-4F90-BAE3-93C75DFF8D8E}"/>
                </c:ext>
              </c:extLst>
            </c:dLbl>
            <c:dLbl>
              <c:idx val="15"/>
              <c:layout>
                <c:manualLayout>
                  <c:x val="4.400166120707189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7C6-4F90-BAE3-93C75DFF8D8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99FFCC"/>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TOTALS!$D$33:$D$54</c:f>
              <c:strCache>
                <c:ptCount val="22"/>
                <c:pt idx="0">
                  <c:v>Abraham Ancer</c:v>
                </c:pt>
                <c:pt idx="1">
                  <c:v>Billy Horschel</c:v>
                </c:pt>
                <c:pt idx="2">
                  <c:v>Brian Harmon</c:v>
                </c:pt>
                <c:pt idx="3">
                  <c:v>Bubba Watson</c:v>
                </c:pt>
                <c:pt idx="4">
                  <c:v>Charl Schwartzel</c:v>
                </c:pt>
                <c:pt idx="5">
                  <c:v>Corey Conners</c:v>
                </c:pt>
                <c:pt idx="6">
                  <c:v>Danny Willett</c:v>
                </c:pt>
                <c:pt idx="7">
                  <c:v>Francesco Molinari</c:v>
                </c:pt>
                <c:pt idx="8">
                  <c:v>Gary Woodland</c:v>
                </c:pt>
                <c:pt idx="9">
                  <c:v>Jason Kokrak</c:v>
                </c:pt>
                <c:pt idx="10">
                  <c:v>Kevin Kisner</c:v>
                </c:pt>
                <c:pt idx="11">
                  <c:v>Lee Westwood</c:v>
                </c:pt>
                <c:pt idx="12">
                  <c:v>Marc Leishman</c:v>
                </c:pt>
                <c:pt idx="13">
                  <c:v>Matthew Wolff</c:v>
                </c:pt>
                <c:pt idx="14">
                  <c:v>Max Homa</c:v>
                </c:pt>
                <c:pt idx="15">
                  <c:v>Robert MacIntyre</c:v>
                </c:pt>
                <c:pt idx="16">
                  <c:v>Seamus Power</c:v>
                </c:pt>
                <c:pt idx="17">
                  <c:v>Si Woo Kim</c:v>
                </c:pt>
                <c:pt idx="18">
                  <c:v>Talor Gooch</c:v>
                </c:pt>
                <c:pt idx="19">
                  <c:v>Thomas Pieters</c:v>
                </c:pt>
                <c:pt idx="20">
                  <c:v>Tiger Woods</c:v>
                </c:pt>
                <c:pt idx="21">
                  <c:v>Webb Simpson</c:v>
                </c:pt>
              </c:strCache>
            </c:strRef>
          </c:cat>
          <c:val>
            <c:numRef>
              <c:f>TOTALS!$E$33:$E$54</c:f>
              <c:numCache>
                <c:formatCode>General</c:formatCode>
                <c:ptCount val="22"/>
                <c:pt idx="0">
                  <c:v>23</c:v>
                </c:pt>
                <c:pt idx="1">
                  <c:v>35</c:v>
                </c:pt>
                <c:pt idx="2">
                  <c:v>6</c:v>
                </c:pt>
                <c:pt idx="3">
                  <c:v>10</c:v>
                </c:pt>
                <c:pt idx="4">
                  <c:v>0</c:v>
                </c:pt>
                <c:pt idx="5">
                  <c:v>71</c:v>
                </c:pt>
                <c:pt idx="6">
                  <c:v>0</c:v>
                </c:pt>
                <c:pt idx="7">
                  <c:v>2</c:v>
                </c:pt>
                <c:pt idx="8">
                  <c:v>17</c:v>
                </c:pt>
                <c:pt idx="9">
                  <c:v>6</c:v>
                </c:pt>
                <c:pt idx="10">
                  <c:v>10</c:v>
                </c:pt>
                <c:pt idx="11">
                  <c:v>1</c:v>
                </c:pt>
                <c:pt idx="12">
                  <c:v>40</c:v>
                </c:pt>
                <c:pt idx="13">
                  <c:v>3</c:v>
                </c:pt>
                <c:pt idx="14">
                  <c:v>17</c:v>
                </c:pt>
                <c:pt idx="15">
                  <c:v>15</c:v>
                </c:pt>
                <c:pt idx="16">
                  <c:v>3</c:v>
                </c:pt>
                <c:pt idx="17">
                  <c:v>22</c:v>
                </c:pt>
                <c:pt idx="18">
                  <c:v>7</c:v>
                </c:pt>
                <c:pt idx="19">
                  <c:v>8</c:v>
                </c:pt>
                <c:pt idx="20">
                  <c:v>22</c:v>
                </c:pt>
                <c:pt idx="21">
                  <c:v>12</c:v>
                </c:pt>
              </c:numCache>
            </c:numRef>
          </c:val>
          <c:extLst>
            <c:ext xmlns:c16="http://schemas.microsoft.com/office/drawing/2014/chart" uri="{C3380CC4-5D6E-409C-BE32-E72D297353CC}">
              <c16:uniqueId val="{00000000-26CF-4F97-885C-1E97A35DCC85}"/>
            </c:ext>
          </c:extLst>
        </c:ser>
        <c:dLbls>
          <c:showLegendKey val="0"/>
          <c:showVal val="0"/>
          <c:showCatName val="0"/>
          <c:showSerName val="0"/>
          <c:showPercent val="0"/>
          <c:showBubbleSize val="0"/>
        </c:dLbls>
        <c:gapWidth val="37"/>
        <c:shape val="box"/>
        <c:axId val="484143368"/>
        <c:axId val="484140624"/>
        <c:axId val="0"/>
      </c:bar3DChart>
      <c:catAx>
        <c:axId val="4841433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cap="none" spc="0" normalizeH="0" baseline="0">
                <a:solidFill>
                  <a:schemeClr val="tx1">
                    <a:lumMod val="65000"/>
                    <a:lumOff val="35000"/>
                  </a:schemeClr>
                </a:solidFill>
                <a:latin typeface="Ruda" panose="02000000000000000000" pitchFamily="2" charset="0"/>
                <a:ea typeface="+mn-ea"/>
                <a:cs typeface="+mn-cs"/>
              </a:defRPr>
            </a:pPr>
            <a:endParaRPr lang="en-US"/>
          </a:p>
        </c:txPr>
        <c:crossAx val="484140624"/>
        <c:crosses val="autoZero"/>
        <c:auto val="1"/>
        <c:lblAlgn val="ctr"/>
        <c:lblOffset val="100"/>
        <c:noMultiLvlLbl val="0"/>
      </c:catAx>
      <c:valAx>
        <c:axId val="4841406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crossAx val="484143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r>
              <a:rPr lang="en-US"/>
              <a:t>GROUP D</a:t>
            </a:r>
          </a:p>
        </c:rich>
      </c:tx>
      <c:overlay val="0"/>
      <c:spPr>
        <a:noFill/>
        <a:ln>
          <a:noFill/>
        </a:ln>
        <a:effectLst/>
      </c:spPr>
      <c:txPr>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endParaRPr lang="en-US"/>
        </a:p>
      </c:txPr>
    </c:title>
    <c:autoTitleDeleted val="0"/>
    <c:view3D>
      <c:rotX val="15"/>
      <c:rotY val="4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1617297803705005E-2"/>
          <c:y val="7.7668575558776778E-2"/>
          <c:w val="0.92490787368728367"/>
          <c:h val="0.73753740010902336"/>
        </c:manualLayout>
      </c:layout>
      <c:bar3DChart>
        <c:barDir val="col"/>
        <c:grouping val="stacked"/>
        <c:varyColors val="0"/>
        <c:ser>
          <c:idx val="0"/>
          <c:order val="0"/>
          <c:spPr>
            <a:solidFill>
              <a:schemeClr val="tx2">
                <a:lumMod val="50000"/>
              </a:schemeClr>
            </a:solidFill>
            <a:ln>
              <a:noFill/>
            </a:ln>
            <a:effectLst/>
            <a:sp3d/>
          </c:spPr>
          <c:invertIfNegative val="0"/>
          <c:dPt>
            <c:idx val="2"/>
            <c:invertIfNegative val="0"/>
            <c:bubble3D val="0"/>
            <c:extLst>
              <c:ext xmlns:c16="http://schemas.microsoft.com/office/drawing/2014/chart" uri="{C3380CC4-5D6E-409C-BE32-E72D297353CC}">
                <c16:uniqueId val="{00000000-6CD5-4DAE-AC7F-0CC924D3E395}"/>
              </c:ext>
            </c:extLst>
          </c:dPt>
          <c:dPt>
            <c:idx val="13"/>
            <c:invertIfNegative val="0"/>
            <c:bubble3D val="0"/>
            <c:extLst>
              <c:ext xmlns:c16="http://schemas.microsoft.com/office/drawing/2014/chart" uri="{C3380CC4-5D6E-409C-BE32-E72D297353CC}">
                <c16:uniqueId val="{00000001-410A-4989-86D5-2C4945C0EDCB}"/>
              </c:ext>
            </c:extLst>
          </c:dPt>
          <c:dLbls>
            <c:dLbl>
              <c:idx val="6"/>
              <c:layout>
                <c:manualLayout>
                  <c:x val="4.40016612070729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3A4-4998-9B07-BD9CB46E7AB3}"/>
                </c:ext>
              </c:extLst>
            </c:dLbl>
            <c:dLbl>
              <c:idx val="11"/>
              <c:layout>
                <c:manualLayout>
                  <c:x val="2.9334440804715317E-3"/>
                  <c:y val="7.420049172194017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3A4-4998-9B07-BD9CB46E7AB3}"/>
                </c:ext>
              </c:extLst>
            </c:dLbl>
            <c:dLbl>
              <c:idx val="16"/>
              <c:layout>
                <c:manualLayout>
                  <c:x val="5.866888160942955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3A4-4998-9B07-BD9CB46E7AB3}"/>
                </c:ext>
              </c:extLst>
            </c:dLbl>
            <c:dLbl>
              <c:idx val="20"/>
              <c:layout>
                <c:manualLayout>
                  <c:x val="4.4001661207074046E-3"/>
                  <c:y val="4.047346303219143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3A4-4998-9B07-BD9CB46E7AB3}"/>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99FFCC"/>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TOTALS!$I$3:$I$25</c:f>
              <c:strCache>
                <c:ptCount val="23"/>
                <c:pt idx="0">
                  <c:v>Cameron Champ</c:v>
                </c:pt>
                <c:pt idx="1">
                  <c:v>Cameron Davis</c:v>
                </c:pt>
                <c:pt idx="2">
                  <c:v>Cameron Young</c:v>
                </c:pt>
                <c:pt idx="3">
                  <c:v>Christiaan Bezuidenhout</c:v>
                </c:pt>
                <c:pt idx="4">
                  <c:v>Erik van Rooyen</c:v>
                </c:pt>
                <c:pt idx="5">
                  <c:v>Garrick Higgo</c:v>
                </c:pt>
                <c:pt idx="6">
                  <c:v>Guido Migliozzi</c:v>
                </c:pt>
                <c:pt idx="7">
                  <c:v>Harold Varner</c:v>
                </c:pt>
                <c:pt idx="8">
                  <c:v>Hudson Swafford</c:v>
                </c:pt>
                <c:pt idx="9">
                  <c:v>J. J. Spaun</c:v>
                </c:pt>
                <c:pt idx="10">
                  <c:v>Kevin Na</c:v>
                </c:pt>
                <c:pt idx="11">
                  <c:v>Kyoung-Hoon Lee</c:v>
                </c:pt>
                <c:pt idx="12">
                  <c:v>Lucas Glover</c:v>
                </c:pt>
                <c:pt idx="13">
                  <c:v>Lucas Herbert</c:v>
                </c:pt>
                <c:pt idx="14">
                  <c:v>Luke List</c:v>
                </c:pt>
                <c:pt idx="15">
                  <c:v>Mackenzie Hughes</c:v>
                </c:pt>
                <c:pt idx="16">
                  <c:v>Min Woo Lee</c:v>
                </c:pt>
                <c:pt idx="17">
                  <c:v>Russell Henley</c:v>
                </c:pt>
                <c:pt idx="18">
                  <c:v>Ryan Palmer</c:v>
                </c:pt>
                <c:pt idx="19">
                  <c:v>Sepp Straka</c:v>
                </c:pt>
                <c:pt idx="20">
                  <c:v>Takumi Kanaya</c:v>
                </c:pt>
                <c:pt idx="21">
                  <c:v>Tom Hoge</c:v>
                </c:pt>
                <c:pt idx="22">
                  <c:v>Zach Johnson</c:v>
                </c:pt>
              </c:strCache>
            </c:strRef>
          </c:cat>
          <c:val>
            <c:numRef>
              <c:f>TOTALS!$J$3:$J$25</c:f>
              <c:numCache>
                <c:formatCode>General</c:formatCode>
                <c:ptCount val="23"/>
                <c:pt idx="0">
                  <c:v>15</c:v>
                </c:pt>
                <c:pt idx="1">
                  <c:v>5</c:v>
                </c:pt>
                <c:pt idx="2">
                  <c:v>35</c:v>
                </c:pt>
                <c:pt idx="3">
                  <c:v>17</c:v>
                </c:pt>
                <c:pt idx="4">
                  <c:v>12</c:v>
                </c:pt>
                <c:pt idx="5">
                  <c:v>0</c:v>
                </c:pt>
                <c:pt idx="6">
                  <c:v>1</c:v>
                </c:pt>
                <c:pt idx="7">
                  <c:v>16</c:v>
                </c:pt>
                <c:pt idx="8">
                  <c:v>0</c:v>
                </c:pt>
                <c:pt idx="9">
                  <c:v>2</c:v>
                </c:pt>
                <c:pt idx="10">
                  <c:v>41</c:v>
                </c:pt>
                <c:pt idx="11">
                  <c:v>1</c:v>
                </c:pt>
                <c:pt idx="12">
                  <c:v>0</c:v>
                </c:pt>
                <c:pt idx="13">
                  <c:v>3</c:v>
                </c:pt>
                <c:pt idx="14">
                  <c:v>36</c:v>
                </c:pt>
                <c:pt idx="15">
                  <c:v>6</c:v>
                </c:pt>
                <c:pt idx="16">
                  <c:v>1</c:v>
                </c:pt>
                <c:pt idx="17">
                  <c:v>78</c:v>
                </c:pt>
                <c:pt idx="18">
                  <c:v>6</c:v>
                </c:pt>
                <c:pt idx="19">
                  <c:v>17</c:v>
                </c:pt>
                <c:pt idx="20">
                  <c:v>3</c:v>
                </c:pt>
                <c:pt idx="21">
                  <c:v>31</c:v>
                </c:pt>
                <c:pt idx="22">
                  <c:v>4</c:v>
                </c:pt>
              </c:numCache>
            </c:numRef>
          </c:val>
          <c:extLst>
            <c:ext xmlns:c16="http://schemas.microsoft.com/office/drawing/2014/chart" uri="{C3380CC4-5D6E-409C-BE32-E72D297353CC}">
              <c16:uniqueId val="{00000000-26CF-4F97-885C-1E97A35DCC85}"/>
            </c:ext>
          </c:extLst>
        </c:ser>
        <c:dLbls>
          <c:showLegendKey val="0"/>
          <c:showVal val="0"/>
          <c:showCatName val="0"/>
          <c:showSerName val="0"/>
          <c:showPercent val="0"/>
          <c:showBubbleSize val="0"/>
        </c:dLbls>
        <c:gapWidth val="39"/>
        <c:shape val="box"/>
        <c:axId val="484143368"/>
        <c:axId val="484140624"/>
        <c:axId val="0"/>
      </c:bar3DChart>
      <c:catAx>
        <c:axId val="4841433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cap="none" spc="0" normalizeH="0" baseline="0">
                <a:solidFill>
                  <a:schemeClr val="tx1">
                    <a:lumMod val="65000"/>
                    <a:lumOff val="35000"/>
                  </a:schemeClr>
                </a:solidFill>
                <a:latin typeface="Ruda" panose="02000000000000000000" pitchFamily="2" charset="0"/>
                <a:ea typeface="+mn-ea"/>
                <a:cs typeface="+mn-cs"/>
              </a:defRPr>
            </a:pPr>
            <a:endParaRPr lang="en-US"/>
          </a:p>
        </c:txPr>
        <c:crossAx val="484140624"/>
        <c:crosses val="autoZero"/>
        <c:auto val="1"/>
        <c:lblAlgn val="ctr"/>
        <c:lblOffset val="100"/>
        <c:noMultiLvlLbl val="0"/>
      </c:catAx>
      <c:valAx>
        <c:axId val="4841406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crossAx val="484143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r>
              <a:rPr lang="en-US"/>
              <a:t>GROUP E</a:t>
            </a:r>
          </a:p>
        </c:rich>
      </c:tx>
      <c:overlay val="0"/>
      <c:spPr>
        <a:noFill/>
        <a:ln>
          <a:noFill/>
        </a:ln>
        <a:effectLst/>
      </c:spPr>
      <c:txPr>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endParaRPr lang="en-US"/>
        </a:p>
      </c:txPr>
    </c:title>
    <c:autoTitleDeleted val="0"/>
    <c:view3D>
      <c:rotX val="15"/>
      <c:rotY val="4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1617297803705005E-2"/>
          <c:y val="7.7668575558776778E-2"/>
          <c:w val="0.92490787368728367"/>
          <c:h val="0.70124250484963968"/>
        </c:manualLayout>
      </c:layout>
      <c:bar3DChart>
        <c:barDir val="col"/>
        <c:grouping val="stacked"/>
        <c:varyColors val="0"/>
        <c:ser>
          <c:idx val="0"/>
          <c:order val="0"/>
          <c:spPr>
            <a:solidFill>
              <a:schemeClr val="tx2">
                <a:lumMod val="50000"/>
              </a:schemeClr>
            </a:solidFill>
            <a:ln>
              <a:noFill/>
            </a:ln>
            <a:effectLst/>
            <a:sp3d/>
          </c:spPr>
          <c:invertIfNegative val="0"/>
          <c:dPt>
            <c:idx val="2"/>
            <c:invertIfNegative val="0"/>
            <c:bubble3D val="0"/>
            <c:extLst>
              <c:ext xmlns:c16="http://schemas.microsoft.com/office/drawing/2014/chart" uri="{C3380CC4-5D6E-409C-BE32-E72D297353CC}">
                <c16:uniqueId val="{00000000-6CD5-4DAE-AC7F-0CC924D3E395}"/>
              </c:ext>
            </c:extLst>
          </c:dPt>
          <c:dPt>
            <c:idx val="13"/>
            <c:invertIfNegative val="0"/>
            <c:bubble3D val="0"/>
            <c:extLst>
              <c:ext xmlns:c16="http://schemas.microsoft.com/office/drawing/2014/chart" uri="{C3380CC4-5D6E-409C-BE32-E72D297353CC}">
                <c16:uniqueId val="{00000001-410A-4989-86D5-2C4945C0EDCB}"/>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99FFCC"/>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TOTALS!$I$26:$I$35</c:f>
              <c:strCache>
                <c:ptCount val="10"/>
                <c:pt idx="0">
                  <c:v>Bernhard Langer</c:v>
                </c:pt>
                <c:pt idx="1">
                  <c:v>Fred Couples</c:v>
                </c:pt>
                <c:pt idx="2">
                  <c:v>Harry Higgs</c:v>
                </c:pt>
                <c:pt idx="3">
                  <c:v>Jose Maria Olazabal</c:v>
                </c:pt>
                <c:pt idx="4">
                  <c:v>Larry Mize</c:v>
                </c:pt>
                <c:pt idx="5">
                  <c:v>Mike Weir</c:v>
                </c:pt>
                <c:pt idx="6">
                  <c:v>Padraig Harrington</c:v>
                </c:pt>
                <c:pt idx="7">
                  <c:v>Sandy Lyle</c:v>
                </c:pt>
                <c:pt idx="8">
                  <c:v>Stewart Cink</c:v>
                </c:pt>
                <c:pt idx="9">
                  <c:v>Vijay Singh</c:v>
                </c:pt>
              </c:strCache>
            </c:strRef>
          </c:cat>
          <c:val>
            <c:numRef>
              <c:f>TOTALS!$J$26:$J$35</c:f>
              <c:numCache>
                <c:formatCode>General</c:formatCode>
                <c:ptCount val="10"/>
                <c:pt idx="0">
                  <c:v>25</c:v>
                </c:pt>
                <c:pt idx="1">
                  <c:v>6</c:v>
                </c:pt>
                <c:pt idx="2">
                  <c:v>51</c:v>
                </c:pt>
                <c:pt idx="3">
                  <c:v>4</c:v>
                </c:pt>
                <c:pt idx="4">
                  <c:v>0</c:v>
                </c:pt>
                <c:pt idx="5">
                  <c:v>1</c:v>
                </c:pt>
                <c:pt idx="6">
                  <c:v>36</c:v>
                </c:pt>
                <c:pt idx="7">
                  <c:v>0</c:v>
                </c:pt>
                <c:pt idx="8">
                  <c:v>97</c:v>
                </c:pt>
                <c:pt idx="9">
                  <c:v>0</c:v>
                </c:pt>
              </c:numCache>
            </c:numRef>
          </c:val>
          <c:extLst>
            <c:ext xmlns:c16="http://schemas.microsoft.com/office/drawing/2014/chart" uri="{C3380CC4-5D6E-409C-BE32-E72D297353CC}">
              <c16:uniqueId val="{00000000-26CF-4F97-885C-1E97A35DCC85}"/>
            </c:ext>
          </c:extLst>
        </c:ser>
        <c:dLbls>
          <c:showLegendKey val="0"/>
          <c:showVal val="0"/>
          <c:showCatName val="0"/>
          <c:showSerName val="0"/>
          <c:showPercent val="0"/>
          <c:showBubbleSize val="0"/>
        </c:dLbls>
        <c:gapWidth val="40"/>
        <c:shape val="box"/>
        <c:axId val="484143368"/>
        <c:axId val="484140624"/>
        <c:axId val="0"/>
      </c:bar3DChart>
      <c:catAx>
        <c:axId val="4841433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cap="none" spc="0" normalizeH="0" baseline="0">
                <a:solidFill>
                  <a:schemeClr val="tx1">
                    <a:lumMod val="65000"/>
                    <a:lumOff val="35000"/>
                  </a:schemeClr>
                </a:solidFill>
                <a:latin typeface="Ruda" panose="02000000000000000000" pitchFamily="2" charset="0"/>
                <a:ea typeface="+mn-ea"/>
                <a:cs typeface="+mn-cs"/>
              </a:defRPr>
            </a:pPr>
            <a:endParaRPr lang="en-US"/>
          </a:p>
        </c:txPr>
        <c:crossAx val="484140624"/>
        <c:crosses val="autoZero"/>
        <c:auto val="1"/>
        <c:lblAlgn val="ctr"/>
        <c:lblOffset val="100"/>
        <c:noMultiLvlLbl val="0"/>
      </c:catAx>
      <c:valAx>
        <c:axId val="4841406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crossAx val="484143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r>
              <a:rPr lang="en-US"/>
              <a:t>GROUP F</a:t>
            </a:r>
          </a:p>
        </c:rich>
      </c:tx>
      <c:overlay val="0"/>
      <c:spPr>
        <a:noFill/>
        <a:ln>
          <a:noFill/>
        </a:ln>
        <a:effectLst/>
      </c:spPr>
      <c:txPr>
        <a:bodyPr rot="0" spcFirstLastPara="1" vertOverflow="ellipsis" vert="horz" wrap="square" anchor="ctr" anchorCtr="1"/>
        <a:lstStyle/>
        <a:p>
          <a:pPr>
            <a:defRPr sz="2000" b="1" i="0" u="none" strike="noStrike" kern="1200" cap="none" spc="0" normalizeH="0" baseline="0">
              <a:solidFill>
                <a:schemeClr val="tx1">
                  <a:lumMod val="65000"/>
                  <a:lumOff val="35000"/>
                </a:schemeClr>
              </a:solidFill>
              <a:latin typeface="Ruda" panose="02000000000000000000" pitchFamily="2" charset="0"/>
              <a:ea typeface="+mj-ea"/>
              <a:cs typeface="+mj-cs"/>
            </a:defRPr>
          </a:pPr>
          <a:endParaRPr lang="en-US"/>
        </a:p>
      </c:txPr>
    </c:title>
    <c:autoTitleDeleted val="0"/>
    <c:view3D>
      <c:rotX val="15"/>
      <c:rotY val="4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1617297803705005E-2"/>
          <c:y val="7.7668575558776778E-2"/>
          <c:w val="0.92490787368728367"/>
          <c:h val="0.79197974852684949"/>
        </c:manualLayout>
      </c:layout>
      <c:bar3DChart>
        <c:barDir val="col"/>
        <c:grouping val="stacked"/>
        <c:varyColors val="0"/>
        <c:ser>
          <c:idx val="0"/>
          <c:order val="0"/>
          <c:spPr>
            <a:solidFill>
              <a:schemeClr val="tx2">
                <a:lumMod val="50000"/>
              </a:schemeClr>
            </a:solidFill>
            <a:ln>
              <a:noFill/>
            </a:ln>
            <a:effectLst/>
            <a:sp3d/>
          </c:spPr>
          <c:invertIfNegative val="0"/>
          <c:dPt>
            <c:idx val="5"/>
            <c:invertIfNegative val="0"/>
            <c:bubble3D val="0"/>
            <c:extLst>
              <c:ext xmlns:c16="http://schemas.microsoft.com/office/drawing/2014/chart" uri="{C3380CC4-5D6E-409C-BE32-E72D297353CC}">
                <c16:uniqueId val="{00000000-401A-431A-B3C4-311867B13BB6}"/>
              </c:ext>
            </c:extLst>
          </c:dPt>
          <c:dPt>
            <c:idx val="13"/>
            <c:invertIfNegative val="0"/>
            <c:bubble3D val="0"/>
            <c:extLst>
              <c:ext xmlns:c16="http://schemas.microsoft.com/office/drawing/2014/chart" uri="{C3380CC4-5D6E-409C-BE32-E72D297353CC}">
                <c16:uniqueId val="{00000001-410A-4989-86D5-2C4945C0EDCB}"/>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99FFCC"/>
                    </a:solidFill>
                    <a:latin typeface="Ruda" panose="02000000000000000000"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TOTALS!$I$36:$I$41</c:f>
              <c:strCache>
                <c:ptCount val="6"/>
                <c:pt idx="0">
                  <c:v>Aaron Jarvis</c:v>
                </c:pt>
                <c:pt idx="1">
                  <c:v>Austin Greaser</c:v>
                </c:pt>
                <c:pt idx="2">
                  <c:v>James Piot</c:v>
                </c:pt>
                <c:pt idx="3">
                  <c:v>Keita Nakajima</c:v>
                </c:pt>
                <c:pt idx="4">
                  <c:v>Laird Shepherd</c:v>
                </c:pt>
                <c:pt idx="5">
                  <c:v>Stewart Hagestad</c:v>
                </c:pt>
              </c:strCache>
            </c:strRef>
          </c:cat>
          <c:val>
            <c:numRef>
              <c:f>TOTALS!$J$36:$J$41</c:f>
              <c:numCache>
                <c:formatCode>General</c:formatCode>
                <c:ptCount val="6"/>
                <c:pt idx="0">
                  <c:v>7</c:v>
                </c:pt>
                <c:pt idx="1">
                  <c:v>23</c:v>
                </c:pt>
                <c:pt idx="2">
                  <c:v>13</c:v>
                </c:pt>
                <c:pt idx="3">
                  <c:v>95</c:v>
                </c:pt>
                <c:pt idx="4">
                  <c:v>5</c:v>
                </c:pt>
                <c:pt idx="5">
                  <c:v>77</c:v>
                </c:pt>
              </c:numCache>
            </c:numRef>
          </c:val>
          <c:extLst>
            <c:ext xmlns:c16="http://schemas.microsoft.com/office/drawing/2014/chart" uri="{C3380CC4-5D6E-409C-BE32-E72D297353CC}">
              <c16:uniqueId val="{00000000-26CF-4F97-885C-1E97A35DCC85}"/>
            </c:ext>
          </c:extLst>
        </c:ser>
        <c:dLbls>
          <c:showLegendKey val="0"/>
          <c:showVal val="0"/>
          <c:showCatName val="0"/>
          <c:showSerName val="0"/>
          <c:showPercent val="0"/>
          <c:showBubbleSize val="0"/>
        </c:dLbls>
        <c:gapWidth val="162"/>
        <c:shape val="box"/>
        <c:axId val="484143368"/>
        <c:axId val="484140624"/>
        <c:axId val="0"/>
      </c:bar3DChart>
      <c:catAx>
        <c:axId val="4841433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cap="none" spc="0" normalizeH="0" baseline="0">
                <a:solidFill>
                  <a:schemeClr val="tx1">
                    <a:lumMod val="65000"/>
                    <a:lumOff val="35000"/>
                  </a:schemeClr>
                </a:solidFill>
                <a:latin typeface="Ruda" panose="02000000000000000000" pitchFamily="2" charset="0"/>
                <a:ea typeface="+mn-ea"/>
                <a:cs typeface="+mn-cs"/>
              </a:defRPr>
            </a:pPr>
            <a:endParaRPr lang="en-US"/>
          </a:p>
        </c:txPr>
        <c:crossAx val="484140624"/>
        <c:crosses val="autoZero"/>
        <c:auto val="1"/>
        <c:lblAlgn val="ctr"/>
        <c:lblOffset val="100"/>
        <c:noMultiLvlLbl val="0"/>
      </c:catAx>
      <c:valAx>
        <c:axId val="4841406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Ruda" panose="02000000000000000000" pitchFamily="2" charset="0"/>
                <a:ea typeface="+mn-ea"/>
                <a:cs typeface="+mn-cs"/>
              </a:defRPr>
            </a:pPr>
            <a:endParaRPr lang="en-US"/>
          </a:p>
        </c:txPr>
        <c:crossAx val="484143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tabColor rgb="FFFFFF00"/>
  </sheetPr>
  <sheetViews>
    <sheetView zoomScale="8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FFFF00"/>
  </sheetPr>
  <sheetViews>
    <sheetView zoomScale="80"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rgb="FFFFFF00"/>
  </sheetPr>
  <sheetViews>
    <sheetView zoomScale="80"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rgb="FFFFFF00"/>
  </sheetPr>
  <sheetViews>
    <sheetView zoomScale="80"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00"/>
  </sheetPr>
  <sheetViews>
    <sheetView zoomScale="80"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FFFF00"/>
  </sheetPr>
  <sheetViews>
    <sheetView zoomScale="8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667750" cy="6298406"/>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7750" cy="629840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7750" cy="629840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7750" cy="629840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67750" cy="629840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67750" cy="629840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sheetPr>
  <dimension ref="A1:AH111"/>
  <sheetViews>
    <sheetView showGridLines="0" zoomScaleNormal="100" workbookViewId="0">
      <pane xSplit="2" ySplit="1" topLeftCell="C65" activePane="bottomRight" state="frozen"/>
      <selection pane="topRight" activeCell="C1" sqref="C1"/>
      <selection pane="bottomLeft" activeCell="A2" sqref="A2"/>
      <selection pane="bottomRight" sqref="A1:C111"/>
    </sheetView>
  </sheetViews>
  <sheetFormatPr defaultColWidth="6.42578125" defaultRowHeight="11.25" x14ac:dyDescent="0.2"/>
  <cols>
    <col min="1" max="1" width="6.42578125" style="3" bestFit="1" customWidth="1"/>
    <col min="2" max="2" width="16.42578125" style="3" bestFit="1" customWidth="1"/>
    <col min="3" max="3" width="12" style="149" bestFit="1" customWidth="1"/>
    <col min="4" max="4" width="14.140625" style="3" bestFit="1" customWidth="1"/>
    <col min="5" max="5" width="12" style="22" bestFit="1" customWidth="1"/>
    <col min="6" max="6" width="14.140625" style="3" bestFit="1" customWidth="1"/>
    <col min="7" max="7" width="12" style="22" bestFit="1" customWidth="1"/>
    <col min="8" max="8" width="14.5703125" style="3" bestFit="1" customWidth="1"/>
    <col min="9" max="9" width="14.5703125" style="22" bestFit="1" customWidth="1"/>
    <col min="10" max="10" width="14.5703125" style="3" bestFit="1" customWidth="1"/>
    <col min="11" max="11" width="14.5703125" style="22" bestFit="1" customWidth="1"/>
    <col min="12" max="12" width="14.5703125" style="3" bestFit="1" customWidth="1"/>
    <col min="13" max="13" width="14.5703125" style="22" bestFit="1" customWidth="1"/>
    <col min="14" max="14" width="14.140625" style="3" bestFit="1" customWidth="1"/>
    <col min="15" max="15" width="12" style="22" bestFit="1" customWidth="1"/>
    <col min="16" max="16" width="12.7109375" style="3" bestFit="1" customWidth="1"/>
    <col min="17" max="17" width="12" style="22" bestFit="1" customWidth="1"/>
    <col min="18" max="18" width="14.140625" style="3" bestFit="1" customWidth="1"/>
    <col min="19" max="19" width="12" style="22" bestFit="1" customWidth="1"/>
    <col min="20" max="20" width="14.140625" style="3" bestFit="1" customWidth="1"/>
    <col min="21" max="21" width="12" style="22" bestFit="1" customWidth="1"/>
    <col min="22" max="22" width="12.140625" style="3" bestFit="1" customWidth="1"/>
    <col min="23" max="23" width="12" style="22" bestFit="1" customWidth="1"/>
    <col min="24" max="24" width="18" style="3" bestFit="1" customWidth="1"/>
    <col min="25" max="25" width="12" style="22" bestFit="1" customWidth="1"/>
    <col min="26" max="26" width="15" style="3" bestFit="1" customWidth="1"/>
    <col min="27" max="27" width="12" style="22" bestFit="1" customWidth="1"/>
    <col min="28" max="28" width="15" style="3" bestFit="1" customWidth="1"/>
    <col min="29" max="29" width="12" style="22" bestFit="1" customWidth="1"/>
    <col min="30" max="30" width="13.7109375" style="3" bestFit="1" customWidth="1"/>
    <col min="31" max="31" width="12" style="22" bestFit="1" customWidth="1"/>
    <col min="32" max="32" width="13.7109375" style="3" bestFit="1" customWidth="1"/>
    <col min="33" max="33" width="12" style="22" bestFit="1" customWidth="1"/>
    <col min="34" max="16384" width="6.42578125" style="3"/>
  </cols>
  <sheetData>
    <row r="1" spans="1:33" ht="23.45" customHeight="1" thickTop="1" thickBot="1" x14ac:dyDescent="0.25">
      <c r="A1" s="2" t="s">
        <v>0</v>
      </c>
      <c r="B1" s="2" t="s">
        <v>1</v>
      </c>
      <c r="C1" s="147" t="s">
        <v>2</v>
      </c>
      <c r="D1" s="16" t="s">
        <v>33</v>
      </c>
      <c r="E1" s="17" t="s">
        <v>34</v>
      </c>
      <c r="F1" s="18" t="s">
        <v>35</v>
      </c>
      <c r="G1" s="17" t="s">
        <v>36</v>
      </c>
      <c r="H1" s="34" t="s">
        <v>37</v>
      </c>
      <c r="I1" s="35" t="s">
        <v>38</v>
      </c>
      <c r="J1" s="34" t="s">
        <v>39</v>
      </c>
      <c r="K1" s="35" t="s">
        <v>40</v>
      </c>
      <c r="L1" s="34" t="s">
        <v>41</v>
      </c>
      <c r="M1" s="35" t="s">
        <v>42</v>
      </c>
      <c r="N1" s="38" t="s">
        <v>43</v>
      </c>
      <c r="O1" s="39" t="s">
        <v>44</v>
      </c>
      <c r="P1" s="38" t="s">
        <v>45</v>
      </c>
      <c r="Q1" s="39" t="s">
        <v>46</v>
      </c>
      <c r="R1" s="38" t="s">
        <v>47</v>
      </c>
      <c r="S1" s="39" t="s">
        <v>48</v>
      </c>
      <c r="T1" s="124" t="s">
        <v>49</v>
      </c>
      <c r="U1" s="125" t="s">
        <v>50</v>
      </c>
      <c r="V1" s="124" t="s">
        <v>51</v>
      </c>
      <c r="W1" s="125" t="s">
        <v>52</v>
      </c>
      <c r="X1" s="124" t="s">
        <v>53</v>
      </c>
      <c r="Y1" s="125" t="s">
        <v>54</v>
      </c>
      <c r="Z1" s="5" t="s">
        <v>55</v>
      </c>
      <c r="AA1" s="6" t="s">
        <v>56</v>
      </c>
      <c r="AB1" s="5" t="s">
        <v>57</v>
      </c>
      <c r="AC1" s="6" t="s">
        <v>58</v>
      </c>
      <c r="AD1" s="129" t="s">
        <v>59</v>
      </c>
      <c r="AE1" s="130" t="s">
        <v>60</v>
      </c>
      <c r="AF1" s="129" t="s">
        <v>59</v>
      </c>
      <c r="AG1" s="130" t="s">
        <v>158</v>
      </c>
    </row>
    <row r="2" spans="1:33" ht="12" thickTop="1" x14ac:dyDescent="0.2">
      <c r="A2" s="99">
        <v>1</v>
      </c>
      <c r="B2" s="4" t="s">
        <v>213</v>
      </c>
      <c r="C2" s="148">
        <f>SUM(E2)+G2+I2+K2+M2+O2+Q2+S2+U2+W2+Y2+AA2+AC2+AE2+AG2</f>
        <v>6359446</v>
      </c>
      <c r="D2" s="19" t="s">
        <v>68</v>
      </c>
      <c r="E2" s="20">
        <f>VLOOKUP(D2,'GOLFER MONEY WON'!$1:$1048576,3,FALSE)</f>
        <v>1620000</v>
      </c>
      <c r="F2" s="21" t="s">
        <v>82</v>
      </c>
      <c r="G2" s="20">
        <f>VLOOKUP(F2,'GOLFER MONEY WON'!$1:$1048576,3,FALSE)</f>
        <v>2700000</v>
      </c>
      <c r="H2" s="36" t="s">
        <v>91</v>
      </c>
      <c r="I2" s="37">
        <f>VLOOKUP(H2,'GOLFER MONEY WON'!$1:$1048576,3,FALSE)</f>
        <v>870000</v>
      </c>
      <c r="J2" s="36" t="s">
        <v>115</v>
      </c>
      <c r="K2" s="37">
        <f>VLOOKUP(J2,'GOLFER MONEY WON'!$1:$1048576,3,FALSE)</f>
        <v>111000</v>
      </c>
      <c r="L2" s="36" t="s">
        <v>85</v>
      </c>
      <c r="M2" s="37">
        <f>VLOOKUP(L2,'GOLFER MONEY WON'!$1:$1048576,3,FALSE)</f>
        <v>75563</v>
      </c>
      <c r="N2" s="40" t="s">
        <v>123</v>
      </c>
      <c r="O2" s="41">
        <f>VLOOKUP(N2,'GOLFER MONEY WON'!$1:$1048576,3,FALSE)</f>
        <v>0</v>
      </c>
      <c r="P2" s="40" t="s">
        <v>108</v>
      </c>
      <c r="Q2" s="41">
        <f>VLOOKUP(P2,'GOLFER MONEY WON'!$1:$1048576,3,FALSE)</f>
        <v>521250</v>
      </c>
      <c r="R2" s="40" t="s">
        <v>77</v>
      </c>
      <c r="S2" s="41">
        <f>VLOOKUP(R2,'GOLFER MONEY WON'!$1:$1048576,3,FALSE)</f>
        <v>93150</v>
      </c>
      <c r="T2" s="126" t="s">
        <v>109</v>
      </c>
      <c r="U2" s="127">
        <f>VLOOKUP(T2,'GOLFER MONEY WON'!$1:$1048576,3,FALSE)</f>
        <v>225333</v>
      </c>
      <c r="V2" s="128" t="s">
        <v>174</v>
      </c>
      <c r="W2" s="127">
        <f>VLOOKUP(V2,'GOLFER MONEY WON'!$1:$1048576,3,FALSE)</f>
        <v>0</v>
      </c>
      <c r="X2" s="128" t="s">
        <v>185</v>
      </c>
      <c r="Y2" s="127">
        <f>VLOOKUP(X2,'GOLFER MONEY WON'!$1:$1048576,3,FALSE)</f>
        <v>93150</v>
      </c>
      <c r="Z2" s="7" t="s">
        <v>101</v>
      </c>
      <c r="AA2" s="8">
        <f>VLOOKUP(Z2,'GOLFER MONEY WON'!$1:$1048576,3,FALSE)</f>
        <v>0</v>
      </c>
      <c r="AB2" s="7" t="s">
        <v>121</v>
      </c>
      <c r="AC2" s="8">
        <f>VLOOKUP(AB2,'GOLFER MONEY WON'!$1:$1048576,3,FALSE)</f>
        <v>0</v>
      </c>
      <c r="AD2" s="131" t="s">
        <v>170</v>
      </c>
      <c r="AE2" s="132">
        <f>VLOOKUP(AD2,'GOLFER MONEY WON'!$1:$1048576,3,FALSE)</f>
        <v>0</v>
      </c>
      <c r="AF2" s="131" t="s">
        <v>168</v>
      </c>
      <c r="AG2" s="132">
        <f>VLOOKUP(AF2,'GOLFER MONEY WON'!$1:$1048576,3,FALSE)</f>
        <v>50000</v>
      </c>
    </row>
    <row r="3" spans="1:33" x14ac:dyDescent="0.2">
      <c r="A3" s="1">
        <v>2</v>
      </c>
      <c r="B3" s="4" t="s">
        <v>18</v>
      </c>
      <c r="C3" s="148">
        <f>SUM(E3)+G3+I3+K3+M3+O3+Q3+S3+U3+W3+Y3+AA3+AC3+AE3+AG3</f>
        <v>6080629</v>
      </c>
      <c r="D3" s="19" t="s">
        <v>82</v>
      </c>
      <c r="E3" s="20">
        <f>VLOOKUP(D3,'GOLFER MONEY WON'!$1:$1048576,3,FALSE)</f>
        <v>2700000</v>
      </c>
      <c r="F3" s="21" t="s">
        <v>66</v>
      </c>
      <c r="G3" s="20">
        <f>VLOOKUP(F3,'GOLFER MONEY WON'!$1:$1048576,3,FALSE)</f>
        <v>450000</v>
      </c>
      <c r="H3" s="36" t="s">
        <v>91</v>
      </c>
      <c r="I3" s="37">
        <f>VLOOKUP(H3,'GOLFER MONEY WON'!$1:$1048576,3,FALSE)</f>
        <v>870000</v>
      </c>
      <c r="J3" s="36" t="s">
        <v>85</v>
      </c>
      <c r="K3" s="37">
        <f>VLOOKUP(J3,'GOLFER MONEY WON'!$1:$1048576,3,FALSE)</f>
        <v>75563</v>
      </c>
      <c r="L3" s="36" t="s">
        <v>98</v>
      </c>
      <c r="M3" s="37">
        <f>VLOOKUP(L3,'GOLFER MONEY WON'!$1:$1048576,3,FALSE)</f>
        <v>870000</v>
      </c>
      <c r="N3" s="40" t="s">
        <v>123</v>
      </c>
      <c r="O3" s="41">
        <f>VLOOKUP(N3,'GOLFER MONEY WON'!$1:$1048576,3,FALSE)</f>
        <v>0</v>
      </c>
      <c r="P3" s="40" t="s">
        <v>108</v>
      </c>
      <c r="Q3" s="41">
        <f>VLOOKUP(P3,'GOLFER MONEY WON'!$1:$1048576,3,FALSE)</f>
        <v>521250</v>
      </c>
      <c r="R3" s="40" t="s">
        <v>162</v>
      </c>
      <c r="S3" s="41">
        <f>VLOOKUP(R3,'GOLFER MONEY WON'!$1:$1048576,3,FALSE)</f>
        <v>225333</v>
      </c>
      <c r="T3" s="126" t="s">
        <v>109</v>
      </c>
      <c r="U3" s="127">
        <f>VLOOKUP(T3,'GOLFER MONEY WON'!$1:$1048576,3,FALSE)</f>
        <v>225333</v>
      </c>
      <c r="V3" s="128" t="s">
        <v>174</v>
      </c>
      <c r="W3" s="127">
        <f>VLOOKUP(V3,'GOLFER MONEY WON'!$1:$1048576,3,FALSE)</f>
        <v>0</v>
      </c>
      <c r="X3" s="128" t="s">
        <v>185</v>
      </c>
      <c r="Y3" s="127">
        <f>VLOOKUP(X3,'GOLFER MONEY WON'!$1:$1048576,3,FALSE)</f>
        <v>93150</v>
      </c>
      <c r="Z3" s="7" t="s">
        <v>101</v>
      </c>
      <c r="AA3" s="8">
        <f>VLOOKUP(Z3,'GOLFER MONEY WON'!$1:$1048576,3,FALSE)</f>
        <v>0</v>
      </c>
      <c r="AB3" s="7" t="s">
        <v>172</v>
      </c>
      <c r="AC3" s="8">
        <f>VLOOKUP(AB3,'GOLFER MONEY WON'!$1:$1048576,3,FALSE)</f>
        <v>0</v>
      </c>
      <c r="AD3" s="131" t="s">
        <v>170</v>
      </c>
      <c r="AE3" s="132">
        <f>VLOOKUP(AD3,'GOLFER MONEY WON'!$1:$1048576,3,FALSE)</f>
        <v>0</v>
      </c>
      <c r="AF3" s="131" t="s">
        <v>168</v>
      </c>
      <c r="AG3" s="132">
        <f>VLOOKUP(AF3,'GOLFER MONEY WON'!$1:$1048576,3,FALSE)</f>
        <v>50000</v>
      </c>
    </row>
    <row r="4" spans="1:33" x14ac:dyDescent="0.2">
      <c r="A4" s="1">
        <v>3</v>
      </c>
      <c r="B4" s="4" t="s">
        <v>32</v>
      </c>
      <c r="C4" s="148">
        <f>SUM(E4)+G4+I4+K4+M4+O4+Q4+S4+U4+W4+Y4+AA4+AC4+AE4+AG4</f>
        <v>5903983</v>
      </c>
      <c r="D4" s="19" t="s">
        <v>63</v>
      </c>
      <c r="E4" s="20">
        <f>VLOOKUP(D4,'GOLFER MONEY WON'!$1:$1048576,3,FALSE)</f>
        <v>600000</v>
      </c>
      <c r="F4" s="21" t="s">
        <v>82</v>
      </c>
      <c r="G4" s="20">
        <f>VLOOKUP(F4,'GOLFER MONEY WON'!$1:$1048576,3,FALSE)</f>
        <v>2700000</v>
      </c>
      <c r="H4" s="36" t="s">
        <v>91</v>
      </c>
      <c r="I4" s="37">
        <f>VLOOKUP(H4,'GOLFER MONEY WON'!$1:$1048576,3,FALSE)</f>
        <v>870000</v>
      </c>
      <c r="J4" s="36" t="s">
        <v>115</v>
      </c>
      <c r="K4" s="37">
        <f>VLOOKUP(J4,'GOLFER MONEY WON'!$1:$1048576,3,FALSE)</f>
        <v>111000</v>
      </c>
      <c r="L4" s="36" t="s">
        <v>116</v>
      </c>
      <c r="M4" s="37">
        <f>VLOOKUP(L4,'GOLFER MONEY WON'!$1:$1048576,3,FALSE)</f>
        <v>521250</v>
      </c>
      <c r="N4" s="40" t="s">
        <v>164</v>
      </c>
      <c r="O4" s="41">
        <f>VLOOKUP(N4,'GOLFER MONEY WON'!$1:$1048576,3,FALSE)</f>
        <v>43500</v>
      </c>
      <c r="P4" s="40" t="s">
        <v>108</v>
      </c>
      <c r="Q4" s="41">
        <f>VLOOKUP(P4,'GOLFER MONEY WON'!$1:$1048576,3,FALSE)</f>
        <v>521250</v>
      </c>
      <c r="R4" s="40" t="s">
        <v>89</v>
      </c>
      <c r="S4" s="41">
        <f>VLOOKUP(R4,'GOLFER MONEY WON'!$1:$1048576,3,FALSE)</f>
        <v>55500</v>
      </c>
      <c r="T4" s="126" t="s">
        <v>109</v>
      </c>
      <c r="U4" s="127">
        <f>VLOOKUP(T4,'GOLFER MONEY WON'!$1:$1048576,3,FALSE)</f>
        <v>225333</v>
      </c>
      <c r="V4" s="128" t="s">
        <v>185</v>
      </c>
      <c r="W4" s="127">
        <f>VLOOKUP(V4,'GOLFER MONEY WON'!$1:$1048576,3,FALSE)</f>
        <v>93150</v>
      </c>
      <c r="X4" s="128" t="s">
        <v>188</v>
      </c>
      <c r="Y4" s="127">
        <f>VLOOKUP(X4,'GOLFER MONEY WON'!$1:$1048576,3,FALSE)</f>
        <v>63000</v>
      </c>
      <c r="Z4" s="7" t="s">
        <v>172</v>
      </c>
      <c r="AA4" s="8">
        <f>VLOOKUP(Z4,'GOLFER MONEY WON'!$1:$1048576,3,FALSE)</f>
        <v>0</v>
      </c>
      <c r="AB4" s="7" t="s">
        <v>121</v>
      </c>
      <c r="AC4" s="8">
        <f>VLOOKUP(AB4,'GOLFER MONEY WON'!$1:$1048576,3,FALSE)</f>
        <v>0</v>
      </c>
      <c r="AD4" s="131" t="s">
        <v>166</v>
      </c>
      <c r="AE4" s="132">
        <f>VLOOKUP(AD4,'GOLFER MONEY WON'!$1:$1048576,3,FALSE)</f>
        <v>50000</v>
      </c>
      <c r="AF4" s="131" t="s">
        <v>168</v>
      </c>
      <c r="AG4" s="132">
        <f>VLOOKUP(AF4,'GOLFER MONEY WON'!$1:$1048576,3,FALSE)</f>
        <v>50000</v>
      </c>
    </row>
    <row r="5" spans="1:33" x14ac:dyDescent="0.2">
      <c r="A5" s="99">
        <v>4</v>
      </c>
      <c r="B5" s="4" t="s">
        <v>219</v>
      </c>
      <c r="C5" s="148">
        <f>SUM(E5)+G5+I5+K5+M5+O5+Q5+S5+U5+W5+Y5+AA5+AC5+AE5+AG5</f>
        <v>5691983</v>
      </c>
      <c r="D5" s="19" t="s">
        <v>66</v>
      </c>
      <c r="E5" s="20">
        <f>VLOOKUP(D5,'GOLFER MONEY WON'!$1:$1048576,3,FALSE)</f>
        <v>450000</v>
      </c>
      <c r="F5" s="21" t="s">
        <v>82</v>
      </c>
      <c r="G5" s="20">
        <f>VLOOKUP(F5,'GOLFER MONEY WON'!$1:$1048576,3,FALSE)</f>
        <v>2700000</v>
      </c>
      <c r="H5" s="36" t="s">
        <v>91</v>
      </c>
      <c r="I5" s="37">
        <f>VLOOKUP(H5,'GOLFER MONEY WON'!$1:$1048576,3,FALSE)</f>
        <v>870000</v>
      </c>
      <c r="J5" s="36" t="s">
        <v>115</v>
      </c>
      <c r="K5" s="37">
        <f>VLOOKUP(J5,'GOLFER MONEY WON'!$1:$1048576,3,FALSE)</f>
        <v>111000</v>
      </c>
      <c r="L5" s="36" t="s">
        <v>116</v>
      </c>
      <c r="M5" s="37">
        <f>VLOOKUP(L5,'GOLFER MONEY WON'!$1:$1048576,3,FALSE)</f>
        <v>521250</v>
      </c>
      <c r="N5" s="40" t="s">
        <v>164</v>
      </c>
      <c r="O5" s="41">
        <f>VLOOKUP(N5,'GOLFER MONEY WON'!$1:$1048576,3,FALSE)</f>
        <v>43500</v>
      </c>
      <c r="P5" s="40" t="s">
        <v>108</v>
      </c>
      <c r="Q5" s="41">
        <f>VLOOKUP(P5,'GOLFER MONEY WON'!$1:$1048576,3,FALSE)</f>
        <v>521250</v>
      </c>
      <c r="R5" s="40" t="s">
        <v>89</v>
      </c>
      <c r="S5" s="41">
        <f>VLOOKUP(R5,'GOLFER MONEY WON'!$1:$1048576,3,FALSE)</f>
        <v>55500</v>
      </c>
      <c r="T5" s="126" t="s">
        <v>109</v>
      </c>
      <c r="U5" s="127">
        <f>VLOOKUP(T5,'GOLFER MONEY WON'!$1:$1048576,3,FALSE)</f>
        <v>225333</v>
      </c>
      <c r="V5" s="128" t="s">
        <v>185</v>
      </c>
      <c r="W5" s="127">
        <f>VLOOKUP(V5,'GOLFER MONEY WON'!$1:$1048576,3,FALSE)</f>
        <v>93150</v>
      </c>
      <c r="X5" s="128" t="s">
        <v>107</v>
      </c>
      <c r="Y5" s="127">
        <f>VLOOKUP(X5,'GOLFER MONEY WON'!$1:$1048576,3,FALSE)</f>
        <v>51000</v>
      </c>
      <c r="Z5" s="7" t="s">
        <v>172</v>
      </c>
      <c r="AA5" s="8">
        <f>VLOOKUP(Z5,'GOLFER MONEY WON'!$1:$1048576,3,FALSE)</f>
        <v>0</v>
      </c>
      <c r="AB5" s="7" t="s">
        <v>121</v>
      </c>
      <c r="AC5" s="8">
        <f>VLOOKUP(AB5,'GOLFER MONEY WON'!$1:$1048576,3,FALSE)</f>
        <v>0</v>
      </c>
      <c r="AD5" s="131" t="s">
        <v>170</v>
      </c>
      <c r="AE5" s="132">
        <f>VLOOKUP(AD5,'GOLFER MONEY WON'!$1:$1048576,3,FALSE)</f>
        <v>0</v>
      </c>
      <c r="AF5" s="131" t="s">
        <v>168</v>
      </c>
      <c r="AG5" s="132">
        <f>VLOOKUP(AF5,'GOLFER MONEY WON'!$1:$1048576,3,FALSE)</f>
        <v>50000</v>
      </c>
    </row>
    <row r="6" spans="1:33" x14ac:dyDescent="0.2">
      <c r="A6" s="1">
        <v>5</v>
      </c>
      <c r="B6" s="4" t="s">
        <v>31</v>
      </c>
      <c r="C6" s="148">
        <f>SUM(E6)+G6+I6+K6+M6+O6+Q6+S6+U6+W6+Y6+AA6+AC6+AE6+AG6</f>
        <v>5672399</v>
      </c>
      <c r="D6" s="21" t="s">
        <v>82</v>
      </c>
      <c r="E6" s="20">
        <f>VLOOKUP(D6,'GOLFER MONEY WON'!$1:$1048576,3,FALSE)</f>
        <v>2700000</v>
      </c>
      <c r="F6" s="21" t="s">
        <v>66</v>
      </c>
      <c r="G6" s="20">
        <f>VLOOKUP(F6,'GOLFER MONEY WON'!$1:$1048576,3,FALSE)</f>
        <v>450000</v>
      </c>
      <c r="H6" s="36" t="s">
        <v>91</v>
      </c>
      <c r="I6" s="37">
        <f>VLOOKUP(H6,'GOLFER MONEY WON'!$1:$1048576,3,FALSE)</f>
        <v>870000</v>
      </c>
      <c r="J6" s="36" t="s">
        <v>115</v>
      </c>
      <c r="K6" s="37">
        <f>VLOOKUP(J6,'GOLFER MONEY WON'!$1:$1048576,3,FALSE)</f>
        <v>111000</v>
      </c>
      <c r="L6" s="36" t="s">
        <v>116</v>
      </c>
      <c r="M6" s="37">
        <f>VLOOKUP(L6,'GOLFER MONEY WON'!$1:$1048576,3,FALSE)</f>
        <v>521250</v>
      </c>
      <c r="N6" s="40" t="s">
        <v>72</v>
      </c>
      <c r="O6" s="41">
        <f>VLOOKUP(N6,'GOLFER MONEY WON'!$1:$1048576,3,FALSE)</f>
        <v>0</v>
      </c>
      <c r="P6" s="40" t="s">
        <v>95</v>
      </c>
      <c r="Q6" s="41">
        <f>VLOOKUP(P6,'GOLFER MONEY WON'!$1:$1048576,3,FALSE)</f>
        <v>225333</v>
      </c>
      <c r="R6" s="40" t="s">
        <v>162</v>
      </c>
      <c r="S6" s="41">
        <f>VLOOKUP(R6,'GOLFER MONEY WON'!$1:$1048576,3,FALSE)</f>
        <v>225333</v>
      </c>
      <c r="T6" s="128" t="s">
        <v>185</v>
      </c>
      <c r="U6" s="127">
        <f>VLOOKUP(T6,'GOLFER MONEY WON'!$1:$1048576,3,FALSE)</f>
        <v>93150</v>
      </c>
      <c r="V6" s="128" t="s">
        <v>188</v>
      </c>
      <c r="W6" s="127">
        <f>VLOOKUP(V6,'GOLFER MONEY WON'!$1:$1048576,3,FALSE)</f>
        <v>63000</v>
      </c>
      <c r="X6" s="128" t="s">
        <v>179</v>
      </c>
      <c r="Y6" s="127">
        <f>VLOOKUP(X6,'GOLFER MONEY WON'!$1:$1048576,3,FALSE)</f>
        <v>138000</v>
      </c>
      <c r="Z6" s="7" t="s">
        <v>121</v>
      </c>
      <c r="AA6" s="8">
        <f>VLOOKUP(Z6,'GOLFER MONEY WON'!$1:$1048576,3,FALSE)</f>
        <v>0</v>
      </c>
      <c r="AB6" s="7" t="s">
        <v>171</v>
      </c>
      <c r="AC6" s="8">
        <f>VLOOKUP(AB6,'GOLFER MONEY WON'!$1:$1048576,3,FALSE)</f>
        <v>225333</v>
      </c>
      <c r="AD6" s="131" t="s">
        <v>166</v>
      </c>
      <c r="AE6" s="132">
        <f>VLOOKUP(AD6,'GOLFER MONEY WON'!$1:$1048576,3,FALSE)</f>
        <v>50000</v>
      </c>
      <c r="AF6" s="131" t="s">
        <v>170</v>
      </c>
      <c r="AG6" s="132">
        <f>VLOOKUP(AF6,'GOLFER MONEY WON'!$1:$1048576,3,FALSE)</f>
        <v>0</v>
      </c>
    </row>
    <row r="7" spans="1:33" x14ac:dyDescent="0.2">
      <c r="A7" s="1">
        <v>6</v>
      </c>
      <c r="B7" s="4" t="s">
        <v>141</v>
      </c>
      <c r="C7" s="148">
        <f>SUM(E7)+G7+I7+K7+M7+O7+Q7+S7+U7+W7+Y7+AA7+AC7+AE7+AG7</f>
        <v>5579296</v>
      </c>
      <c r="D7" s="21" t="s">
        <v>65</v>
      </c>
      <c r="E7" s="20">
        <f>VLOOKUP(D7,'GOLFER MONEY WON'!$1:$1048576,3,FALSE)</f>
        <v>111000</v>
      </c>
      <c r="F7" s="19" t="s">
        <v>82</v>
      </c>
      <c r="G7" s="20">
        <f>VLOOKUP(F7,'GOLFER MONEY WON'!$1:$1048576,3,FALSE)</f>
        <v>2700000</v>
      </c>
      <c r="H7" s="36" t="s">
        <v>91</v>
      </c>
      <c r="I7" s="37">
        <f>VLOOKUP(H7,'GOLFER MONEY WON'!$1:$1048576,3,FALSE)</f>
        <v>870000</v>
      </c>
      <c r="J7" s="36" t="s">
        <v>85</v>
      </c>
      <c r="K7" s="37">
        <f>VLOOKUP(J7,'GOLFER MONEY WON'!$1:$1048576,3,FALSE)</f>
        <v>75563</v>
      </c>
      <c r="L7" s="36" t="s">
        <v>98</v>
      </c>
      <c r="M7" s="37">
        <f>VLOOKUP(L7,'GOLFER MONEY WON'!$1:$1048576,3,FALSE)</f>
        <v>870000</v>
      </c>
      <c r="N7" s="40" t="s">
        <v>163</v>
      </c>
      <c r="O7" s="41">
        <f>VLOOKUP(N7,'GOLFER MONEY WON'!$1:$1048576,3,FALSE)</f>
        <v>0</v>
      </c>
      <c r="P7" s="40" t="s">
        <v>108</v>
      </c>
      <c r="Q7" s="41">
        <f>VLOOKUP(P7,'GOLFER MONEY WON'!$1:$1048576,3,FALSE)</f>
        <v>521250</v>
      </c>
      <c r="R7" s="40" t="s">
        <v>99</v>
      </c>
      <c r="S7" s="41">
        <f>VLOOKUP(R7,'GOLFER MONEY WON'!$1:$1048576,3,FALSE)</f>
        <v>63000</v>
      </c>
      <c r="T7" s="126" t="s">
        <v>185</v>
      </c>
      <c r="U7" s="127">
        <f>VLOOKUP(T7,'GOLFER MONEY WON'!$1:$1048576,3,FALSE)</f>
        <v>93150</v>
      </c>
      <c r="V7" s="128" t="s">
        <v>174</v>
      </c>
      <c r="W7" s="127">
        <f>VLOOKUP(V7,'GOLFER MONEY WON'!$1:$1048576,3,FALSE)</f>
        <v>0</v>
      </c>
      <c r="X7" s="128" t="s">
        <v>183</v>
      </c>
      <c r="Y7" s="127">
        <f>VLOOKUP(X7,'GOLFER MONEY WON'!$1:$1048576,3,FALSE)</f>
        <v>0</v>
      </c>
      <c r="Z7" s="7" t="s">
        <v>172</v>
      </c>
      <c r="AA7" s="8">
        <f>VLOOKUP(Z7,'GOLFER MONEY WON'!$1:$1048576,3,FALSE)</f>
        <v>0</v>
      </c>
      <c r="AB7" s="7" t="s">
        <v>171</v>
      </c>
      <c r="AC7" s="8">
        <f>VLOOKUP(AB7,'GOLFER MONEY WON'!$1:$1048576,3,FALSE)</f>
        <v>225333</v>
      </c>
      <c r="AD7" s="131" t="s">
        <v>170</v>
      </c>
      <c r="AE7" s="132">
        <f>VLOOKUP(AD7,'GOLFER MONEY WON'!$1:$1048576,3,FALSE)</f>
        <v>0</v>
      </c>
      <c r="AF7" s="131" t="s">
        <v>168</v>
      </c>
      <c r="AG7" s="132">
        <f>VLOOKUP(AF7,'GOLFER MONEY WON'!$1:$1048576,3,FALSE)</f>
        <v>50000</v>
      </c>
    </row>
    <row r="8" spans="1:33" x14ac:dyDescent="0.2">
      <c r="A8" s="99">
        <v>7</v>
      </c>
      <c r="B8" s="4" t="s">
        <v>125</v>
      </c>
      <c r="C8" s="148">
        <f>SUM(E8)+G8+I8+K8+M8+O8+Q8+S8+U8+W8+Y8+AA8+AC8+AE8+AG8</f>
        <v>5552216</v>
      </c>
      <c r="D8" s="19" t="s">
        <v>63</v>
      </c>
      <c r="E8" s="20">
        <f>VLOOKUP(D8,'GOLFER MONEY WON'!$1:$1048576,3,FALSE)</f>
        <v>600000</v>
      </c>
      <c r="F8" s="21" t="s">
        <v>82</v>
      </c>
      <c r="G8" s="20">
        <f>VLOOKUP(F8,'GOLFER MONEY WON'!$1:$1048576,3,FALSE)</f>
        <v>2700000</v>
      </c>
      <c r="H8" s="36" t="s">
        <v>91</v>
      </c>
      <c r="I8" s="37">
        <f>VLOOKUP(H8,'GOLFER MONEY WON'!$1:$1048576,3,FALSE)</f>
        <v>870000</v>
      </c>
      <c r="J8" s="36" t="s">
        <v>115</v>
      </c>
      <c r="K8" s="37">
        <f>VLOOKUP(J8,'GOLFER MONEY WON'!$1:$1048576,3,FALSE)</f>
        <v>111000</v>
      </c>
      <c r="L8" s="36" t="s">
        <v>80</v>
      </c>
      <c r="M8" s="37">
        <f>VLOOKUP(L8,'GOLFER MONEY WON'!$1:$1048576,3,FALSE)</f>
        <v>63000</v>
      </c>
      <c r="N8" s="40" t="s">
        <v>88</v>
      </c>
      <c r="O8" s="41">
        <f>VLOOKUP(N8,'GOLFER MONEY WON'!$1:$1048576,3,FALSE)</f>
        <v>0</v>
      </c>
      <c r="P8" s="40" t="s">
        <v>108</v>
      </c>
      <c r="Q8" s="41">
        <f>VLOOKUP(P8,'GOLFER MONEY WON'!$1:$1048576,3,FALSE)</f>
        <v>521250</v>
      </c>
      <c r="R8" s="40" t="s">
        <v>77</v>
      </c>
      <c r="S8" s="41">
        <f>VLOOKUP(R8,'GOLFER MONEY WON'!$1:$1048576,3,FALSE)</f>
        <v>93150</v>
      </c>
      <c r="T8" s="126" t="s">
        <v>109</v>
      </c>
      <c r="U8" s="127">
        <f>VLOOKUP(T8,'GOLFER MONEY WON'!$1:$1048576,3,FALSE)</f>
        <v>225333</v>
      </c>
      <c r="V8" s="128" t="s">
        <v>185</v>
      </c>
      <c r="W8" s="127">
        <f>VLOOKUP(V8,'GOLFER MONEY WON'!$1:$1048576,3,FALSE)</f>
        <v>93150</v>
      </c>
      <c r="X8" s="128" t="s">
        <v>183</v>
      </c>
      <c r="Y8" s="127">
        <f>VLOOKUP(X8,'GOLFER MONEY WON'!$1:$1048576,3,FALSE)</f>
        <v>0</v>
      </c>
      <c r="Z8" s="7" t="s">
        <v>121</v>
      </c>
      <c r="AA8" s="8">
        <f>VLOOKUP(Z8,'GOLFER MONEY WON'!$1:$1048576,3,FALSE)</f>
        <v>0</v>
      </c>
      <c r="AB8" s="7" t="s">
        <v>171</v>
      </c>
      <c r="AC8" s="8">
        <f>VLOOKUP(AB8,'GOLFER MONEY WON'!$1:$1048576,3,FALSE)</f>
        <v>225333</v>
      </c>
      <c r="AD8" s="131" t="s">
        <v>170</v>
      </c>
      <c r="AE8" s="132">
        <f>VLOOKUP(AD8,'GOLFER MONEY WON'!$1:$1048576,3,FALSE)</f>
        <v>0</v>
      </c>
      <c r="AF8" s="131" t="s">
        <v>168</v>
      </c>
      <c r="AG8" s="132">
        <f>VLOOKUP(AF8,'GOLFER MONEY WON'!$1:$1048576,3,FALSE)</f>
        <v>50000</v>
      </c>
    </row>
    <row r="9" spans="1:33" x14ac:dyDescent="0.2">
      <c r="A9" s="1">
        <v>8</v>
      </c>
      <c r="B9" s="4" t="s">
        <v>112</v>
      </c>
      <c r="C9" s="148">
        <f>SUM(E9)+G9+I9+K9+M9+O9+Q9+S9+U9+W9+Y9+AA9+AC9+AE9+AG9</f>
        <v>5531746</v>
      </c>
      <c r="D9" s="19" t="s">
        <v>82</v>
      </c>
      <c r="E9" s="20">
        <f>VLOOKUP(D9,'GOLFER MONEY WON'!$1:$1048576,3,FALSE)</f>
        <v>2700000</v>
      </c>
      <c r="F9" s="21" t="s">
        <v>66</v>
      </c>
      <c r="G9" s="20">
        <f>VLOOKUP(F9,'GOLFER MONEY WON'!$1:$1048576,3,FALSE)</f>
        <v>450000</v>
      </c>
      <c r="H9" s="36" t="s">
        <v>91</v>
      </c>
      <c r="I9" s="37">
        <f>VLOOKUP(H9,'GOLFER MONEY WON'!$1:$1048576,3,FALSE)</f>
        <v>870000</v>
      </c>
      <c r="J9" s="36" t="s">
        <v>115</v>
      </c>
      <c r="K9" s="37">
        <f>VLOOKUP(J9,'GOLFER MONEY WON'!$1:$1048576,3,FALSE)</f>
        <v>111000</v>
      </c>
      <c r="L9" s="36" t="s">
        <v>86</v>
      </c>
      <c r="M9" s="37">
        <f>VLOOKUP(L9,'GOLFER MONEY WON'!$1:$1048576,3,FALSE)</f>
        <v>37600</v>
      </c>
      <c r="N9" s="40" t="s">
        <v>87</v>
      </c>
      <c r="O9" s="41">
        <f>VLOOKUP(N9,'GOLFER MONEY WON'!$1:$1048576,3,FALSE)</f>
        <v>75563</v>
      </c>
      <c r="P9" s="40" t="s">
        <v>108</v>
      </c>
      <c r="Q9" s="41">
        <f>VLOOKUP(P9,'GOLFER MONEY WON'!$1:$1048576,3,FALSE)</f>
        <v>521250</v>
      </c>
      <c r="R9" s="40" t="s">
        <v>95</v>
      </c>
      <c r="S9" s="41">
        <f>VLOOKUP(R9,'GOLFER MONEY WON'!$1:$1048576,3,FALSE)</f>
        <v>225333</v>
      </c>
      <c r="T9" s="126" t="s">
        <v>90</v>
      </c>
      <c r="U9" s="127">
        <f>VLOOKUP(T9,'GOLFER MONEY WON'!$1:$1048576,3,FALSE)</f>
        <v>390000</v>
      </c>
      <c r="V9" s="128" t="s">
        <v>183</v>
      </c>
      <c r="W9" s="127">
        <f>VLOOKUP(V9,'GOLFER MONEY WON'!$1:$1048576,3,FALSE)</f>
        <v>0</v>
      </c>
      <c r="X9" s="128" t="s">
        <v>107</v>
      </c>
      <c r="Y9" s="127">
        <f>VLOOKUP(X9,'GOLFER MONEY WON'!$1:$1048576,3,FALSE)</f>
        <v>51000</v>
      </c>
      <c r="Z9" s="7" t="s">
        <v>101</v>
      </c>
      <c r="AA9" s="8">
        <f>VLOOKUP(Z9,'GOLFER MONEY WON'!$1:$1048576,3,FALSE)</f>
        <v>0</v>
      </c>
      <c r="AB9" s="7" t="s">
        <v>121</v>
      </c>
      <c r="AC9" s="8">
        <f>VLOOKUP(AB9,'GOLFER MONEY WON'!$1:$1048576,3,FALSE)</f>
        <v>0</v>
      </c>
      <c r="AD9" s="131" t="s">
        <v>166</v>
      </c>
      <c r="AE9" s="132">
        <f>VLOOKUP(AD9,'GOLFER MONEY WON'!$1:$1048576,3,FALSE)</f>
        <v>50000</v>
      </c>
      <c r="AF9" s="131" t="s">
        <v>168</v>
      </c>
      <c r="AG9" s="132">
        <f>VLOOKUP(AF9,'GOLFER MONEY WON'!$1:$1048576,3,FALSE)</f>
        <v>50000</v>
      </c>
    </row>
    <row r="10" spans="1:33" x14ac:dyDescent="0.2">
      <c r="A10" s="1">
        <v>9</v>
      </c>
      <c r="B10" s="4" t="s">
        <v>202</v>
      </c>
      <c r="C10" s="148">
        <f>SUM(E10)+G10+I10+K10+M10+O10+Q10+S10+U10+W10+Y10+AA10+AC10+AE10+AG10</f>
        <v>5391883</v>
      </c>
      <c r="D10" s="19" t="s">
        <v>82</v>
      </c>
      <c r="E10" s="20">
        <f>VLOOKUP(D10,'GOLFER MONEY WON'!$1:$1048576,3,FALSE)</f>
        <v>2700000</v>
      </c>
      <c r="F10" s="21" t="s">
        <v>66</v>
      </c>
      <c r="G10" s="20">
        <f>VLOOKUP(F10,'GOLFER MONEY WON'!$1:$1048576,3,FALSE)</f>
        <v>450000</v>
      </c>
      <c r="H10" s="36" t="s">
        <v>91</v>
      </c>
      <c r="I10" s="37">
        <f>VLOOKUP(H10,'GOLFER MONEY WON'!$1:$1048576,3,FALSE)</f>
        <v>870000</v>
      </c>
      <c r="J10" s="36" t="s">
        <v>115</v>
      </c>
      <c r="K10" s="37">
        <f>VLOOKUP(J10,'GOLFER MONEY WON'!$1:$1048576,3,FALSE)</f>
        <v>111000</v>
      </c>
      <c r="L10" s="36" t="s">
        <v>80</v>
      </c>
      <c r="M10" s="37">
        <f>VLOOKUP(L10,'GOLFER MONEY WON'!$1:$1048576,3,FALSE)</f>
        <v>63000</v>
      </c>
      <c r="N10" s="40" t="s">
        <v>77</v>
      </c>
      <c r="O10" s="41">
        <f>VLOOKUP(N10,'GOLFER MONEY WON'!$1:$1048576,3,FALSE)</f>
        <v>93150</v>
      </c>
      <c r="P10" s="40" t="s">
        <v>108</v>
      </c>
      <c r="Q10" s="41">
        <f>VLOOKUP(P10,'GOLFER MONEY WON'!$1:$1048576,3,FALSE)</f>
        <v>521250</v>
      </c>
      <c r="R10" s="40" t="s">
        <v>89</v>
      </c>
      <c r="S10" s="41">
        <f>VLOOKUP(R10,'GOLFER MONEY WON'!$1:$1048576,3,FALSE)</f>
        <v>55500</v>
      </c>
      <c r="T10" s="126" t="s">
        <v>185</v>
      </c>
      <c r="U10" s="127">
        <f>VLOOKUP(T10,'GOLFER MONEY WON'!$1:$1048576,3,FALSE)</f>
        <v>93150</v>
      </c>
      <c r="V10" s="128" t="s">
        <v>188</v>
      </c>
      <c r="W10" s="127">
        <f>VLOOKUP(V10,'GOLFER MONEY WON'!$1:$1048576,3,FALSE)</f>
        <v>63000</v>
      </c>
      <c r="X10" s="128" t="s">
        <v>173</v>
      </c>
      <c r="Y10" s="127">
        <f>VLOOKUP(X10,'GOLFER MONEY WON'!$1:$1048576,3,FALSE)</f>
        <v>46500</v>
      </c>
      <c r="Z10" s="7" t="s">
        <v>121</v>
      </c>
      <c r="AA10" s="8">
        <f>VLOOKUP(Z10,'GOLFER MONEY WON'!$1:$1048576,3,FALSE)</f>
        <v>0</v>
      </c>
      <c r="AB10" s="7" t="s">
        <v>171</v>
      </c>
      <c r="AC10" s="8">
        <f>VLOOKUP(AB10,'GOLFER MONEY WON'!$1:$1048576,3,FALSE)</f>
        <v>225333</v>
      </c>
      <c r="AD10" s="131" t="s">
        <v>166</v>
      </c>
      <c r="AE10" s="132">
        <f>VLOOKUP(AD10,'GOLFER MONEY WON'!$1:$1048576,3,FALSE)</f>
        <v>50000</v>
      </c>
      <c r="AF10" s="131" t="s">
        <v>168</v>
      </c>
      <c r="AG10" s="132">
        <f>VLOOKUP(AF10,'GOLFER MONEY WON'!$1:$1048576,3,FALSE)</f>
        <v>50000</v>
      </c>
    </row>
    <row r="11" spans="1:33" x14ac:dyDescent="0.2">
      <c r="A11" s="99">
        <v>10</v>
      </c>
      <c r="B11" s="4" t="s">
        <v>232</v>
      </c>
      <c r="C11" s="148">
        <f>SUM(E11)+G11+I11+K11+M11+O11+Q11+S11+U11+W11+Y11+AA11+AC11+AE11+AG11</f>
        <v>5339633</v>
      </c>
      <c r="D11" s="19" t="s">
        <v>65</v>
      </c>
      <c r="E11" s="20">
        <f>VLOOKUP(D11,'GOLFER MONEY WON'!$1:$1048576,3,FALSE)</f>
        <v>111000</v>
      </c>
      <c r="F11" s="21" t="s">
        <v>82</v>
      </c>
      <c r="G11" s="20">
        <f>VLOOKUP(F11,'GOLFER MONEY WON'!$1:$1048576,3,FALSE)</f>
        <v>2700000</v>
      </c>
      <c r="H11" s="36" t="s">
        <v>91</v>
      </c>
      <c r="I11" s="37">
        <f>VLOOKUP(H11,'GOLFER MONEY WON'!$1:$1048576,3,FALSE)</f>
        <v>870000</v>
      </c>
      <c r="J11" s="36" t="s">
        <v>115</v>
      </c>
      <c r="K11" s="37">
        <f>VLOOKUP(J11,'GOLFER MONEY WON'!$1:$1048576,3,FALSE)</f>
        <v>111000</v>
      </c>
      <c r="L11" s="36" t="s">
        <v>116</v>
      </c>
      <c r="M11" s="37">
        <f>VLOOKUP(L11,'GOLFER MONEY WON'!$1:$1048576,3,FALSE)</f>
        <v>521250</v>
      </c>
      <c r="N11" s="40" t="s">
        <v>77</v>
      </c>
      <c r="O11" s="41">
        <f>VLOOKUP(N11,'GOLFER MONEY WON'!$1:$1048576,3,FALSE)</f>
        <v>93150</v>
      </c>
      <c r="P11" s="40" t="s">
        <v>108</v>
      </c>
      <c r="Q11" s="41">
        <f>VLOOKUP(P11,'GOLFER MONEY WON'!$1:$1048576,3,FALSE)</f>
        <v>521250</v>
      </c>
      <c r="R11" s="40" t="s">
        <v>164</v>
      </c>
      <c r="S11" s="41">
        <f>VLOOKUP(R11,'GOLFER MONEY WON'!$1:$1048576,3,FALSE)</f>
        <v>43500</v>
      </c>
      <c r="T11" s="126" t="s">
        <v>109</v>
      </c>
      <c r="U11" s="127">
        <f>VLOOKUP(T11,'GOLFER MONEY WON'!$1:$1048576,3,FALSE)</f>
        <v>225333</v>
      </c>
      <c r="V11" s="128" t="s">
        <v>174</v>
      </c>
      <c r="W11" s="127">
        <f>VLOOKUP(V11,'GOLFER MONEY WON'!$1:$1048576,3,FALSE)</f>
        <v>0</v>
      </c>
      <c r="X11" s="128" t="s">
        <v>185</v>
      </c>
      <c r="Y11" s="127">
        <f>VLOOKUP(X11,'GOLFER MONEY WON'!$1:$1048576,3,FALSE)</f>
        <v>93150</v>
      </c>
      <c r="Z11" s="7" t="s">
        <v>101</v>
      </c>
      <c r="AA11" s="8">
        <f>VLOOKUP(Z11,'GOLFER MONEY WON'!$1:$1048576,3,FALSE)</f>
        <v>0</v>
      </c>
      <c r="AB11" s="7" t="s">
        <v>121</v>
      </c>
      <c r="AC11" s="8">
        <f>VLOOKUP(AB11,'GOLFER MONEY WON'!$1:$1048576,3,FALSE)</f>
        <v>0</v>
      </c>
      <c r="AD11" s="131" t="s">
        <v>170</v>
      </c>
      <c r="AE11" s="132">
        <f>VLOOKUP(AD11,'GOLFER MONEY WON'!$1:$1048576,3,FALSE)</f>
        <v>0</v>
      </c>
      <c r="AF11" s="131" t="s">
        <v>168</v>
      </c>
      <c r="AG11" s="132">
        <f>VLOOKUP(AF11,'GOLFER MONEY WON'!$1:$1048576,3,FALSE)</f>
        <v>50000</v>
      </c>
    </row>
    <row r="12" spans="1:33" x14ac:dyDescent="0.2">
      <c r="A12" s="1">
        <v>11</v>
      </c>
      <c r="B12" s="4" t="s">
        <v>130</v>
      </c>
      <c r="C12" s="148">
        <f>SUM(E12)+G12+I12+K12+M12+O12+Q12+S12+U12+W12+Y12+AA12+AC12+AE12+AG12</f>
        <v>5313083</v>
      </c>
      <c r="D12" s="19" t="s">
        <v>82</v>
      </c>
      <c r="E12" s="20">
        <f>VLOOKUP(D12,'GOLFER MONEY WON'!$1:$1048576,3,FALSE)</f>
        <v>2700000</v>
      </c>
      <c r="F12" s="21" t="s">
        <v>66</v>
      </c>
      <c r="G12" s="20">
        <f>VLOOKUP(F12,'GOLFER MONEY WON'!$1:$1048576,3,FALSE)</f>
        <v>450000</v>
      </c>
      <c r="H12" s="36" t="s">
        <v>91</v>
      </c>
      <c r="I12" s="37">
        <f>VLOOKUP(H12,'GOLFER MONEY WON'!$1:$1048576,3,FALSE)</f>
        <v>870000</v>
      </c>
      <c r="J12" s="36" t="s">
        <v>78</v>
      </c>
      <c r="K12" s="37">
        <f>VLOOKUP(J12,'GOLFER MONEY WON'!$1:$1048576,3,FALSE)</f>
        <v>225333</v>
      </c>
      <c r="L12" s="36" t="s">
        <v>159</v>
      </c>
      <c r="M12" s="37">
        <f>VLOOKUP(L12,'GOLFER MONEY WON'!$1:$1048576,3,FALSE)</f>
        <v>0</v>
      </c>
      <c r="N12" s="40" t="s">
        <v>96</v>
      </c>
      <c r="O12" s="41">
        <f>VLOOKUP(N12,'GOLFER MONEY WON'!$1:$1048576,3,FALSE)</f>
        <v>51000</v>
      </c>
      <c r="P12" s="40" t="s">
        <v>108</v>
      </c>
      <c r="Q12" s="41">
        <f>VLOOKUP(P12,'GOLFER MONEY WON'!$1:$1048576,3,FALSE)</f>
        <v>521250</v>
      </c>
      <c r="R12" s="40" t="s">
        <v>89</v>
      </c>
      <c r="S12" s="41">
        <f>VLOOKUP(R12,'GOLFER MONEY WON'!$1:$1048576,3,FALSE)</f>
        <v>55500</v>
      </c>
      <c r="T12" s="126" t="s">
        <v>90</v>
      </c>
      <c r="U12" s="127">
        <f>VLOOKUP(T12,'GOLFER MONEY WON'!$1:$1048576,3,FALSE)</f>
        <v>390000</v>
      </c>
      <c r="V12" s="128" t="s">
        <v>174</v>
      </c>
      <c r="W12" s="127">
        <f>VLOOKUP(V12,'GOLFER MONEY WON'!$1:$1048576,3,FALSE)</f>
        <v>0</v>
      </c>
      <c r="X12" s="128" t="s">
        <v>183</v>
      </c>
      <c r="Y12" s="127">
        <f>VLOOKUP(X12,'GOLFER MONEY WON'!$1:$1048576,3,FALSE)</f>
        <v>0</v>
      </c>
      <c r="Z12" s="7" t="s">
        <v>101</v>
      </c>
      <c r="AA12" s="8">
        <f>VLOOKUP(Z12,'GOLFER MONEY WON'!$1:$1048576,3,FALSE)</f>
        <v>0</v>
      </c>
      <c r="AB12" s="7" t="s">
        <v>121</v>
      </c>
      <c r="AC12" s="8">
        <f>VLOOKUP(AB12,'GOLFER MONEY WON'!$1:$1048576,3,FALSE)</f>
        <v>0</v>
      </c>
      <c r="AD12" s="131" t="s">
        <v>165</v>
      </c>
      <c r="AE12" s="132">
        <f>VLOOKUP(AD12,'GOLFER MONEY WON'!$1:$1048576,3,FALSE)</f>
        <v>0</v>
      </c>
      <c r="AF12" s="131" t="s">
        <v>168</v>
      </c>
      <c r="AG12" s="132">
        <f>VLOOKUP(AF12,'GOLFER MONEY WON'!$1:$1048576,3,FALSE)</f>
        <v>50000</v>
      </c>
    </row>
    <row r="13" spans="1:33" x14ac:dyDescent="0.2">
      <c r="A13" s="1">
        <v>12</v>
      </c>
      <c r="B13" s="4" t="s">
        <v>28</v>
      </c>
      <c r="C13" s="148">
        <f>SUM(E13)+G13+I13+K13+M13+O13+Q13+S13+U13+W13+Y13+AA13+AC13+AE13+AG13</f>
        <v>5139233</v>
      </c>
      <c r="D13" s="19" t="s">
        <v>82</v>
      </c>
      <c r="E13" s="20">
        <f>VLOOKUP(D13,'GOLFER MONEY WON'!$1:$1048576,3,FALSE)</f>
        <v>2700000</v>
      </c>
      <c r="F13" s="21" t="s">
        <v>66</v>
      </c>
      <c r="G13" s="20">
        <f>VLOOKUP(F13,'GOLFER MONEY WON'!$1:$1048576,3,FALSE)</f>
        <v>450000</v>
      </c>
      <c r="H13" s="36" t="s">
        <v>91</v>
      </c>
      <c r="I13" s="37">
        <f>VLOOKUP(H13,'GOLFER MONEY WON'!$1:$1048576,3,FALSE)</f>
        <v>870000</v>
      </c>
      <c r="J13" s="36" t="s">
        <v>115</v>
      </c>
      <c r="K13" s="37">
        <f>VLOOKUP(J13,'GOLFER MONEY WON'!$1:$1048576,3,FALSE)</f>
        <v>111000</v>
      </c>
      <c r="L13" s="36" t="s">
        <v>80</v>
      </c>
      <c r="M13" s="37">
        <f>VLOOKUP(L13,'GOLFER MONEY WON'!$1:$1048576,3,FALSE)</f>
        <v>63000</v>
      </c>
      <c r="N13" s="40" t="s">
        <v>89</v>
      </c>
      <c r="O13" s="41">
        <f>VLOOKUP(N13,'GOLFER MONEY WON'!$1:$1048576,3,FALSE)</f>
        <v>55500</v>
      </c>
      <c r="P13" s="40" t="s">
        <v>108</v>
      </c>
      <c r="Q13" s="41">
        <f>VLOOKUP(P13,'GOLFER MONEY WON'!$1:$1048576,3,FALSE)</f>
        <v>521250</v>
      </c>
      <c r="R13" s="40" t="s">
        <v>162</v>
      </c>
      <c r="S13" s="41">
        <f>VLOOKUP(R13,'GOLFER MONEY WON'!$1:$1048576,3,FALSE)</f>
        <v>225333</v>
      </c>
      <c r="T13" s="126" t="s">
        <v>185</v>
      </c>
      <c r="U13" s="127">
        <f>VLOOKUP(T13,'GOLFER MONEY WON'!$1:$1048576,3,FALSE)</f>
        <v>93150</v>
      </c>
      <c r="V13" s="128" t="s">
        <v>174</v>
      </c>
      <c r="W13" s="127">
        <f>VLOOKUP(V13,'GOLFER MONEY WON'!$1:$1048576,3,FALSE)</f>
        <v>0</v>
      </c>
      <c r="X13" s="128" t="s">
        <v>175</v>
      </c>
      <c r="Y13" s="127">
        <f>VLOOKUP(X13,'GOLFER MONEY WON'!$1:$1048576,3,FALSE)</f>
        <v>0</v>
      </c>
      <c r="Z13" s="7" t="s">
        <v>101</v>
      </c>
      <c r="AA13" s="8">
        <f>VLOOKUP(Z13,'GOLFER MONEY WON'!$1:$1048576,3,FALSE)</f>
        <v>0</v>
      </c>
      <c r="AB13" s="7" t="s">
        <v>121</v>
      </c>
      <c r="AC13" s="8">
        <f>VLOOKUP(AB13,'GOLFER MONEY WON'!$1:$1048576,3,FALSE)</f>
        <v>0</v>
      </c>
      <c r="AD13" s="131" t="s">
        <v>170</v>
      </c>
      <c r="AE13" s="132">
        <f>VLOOKUP(AD13,'GOLFER MONEY WON'!$1:$1048576,3,FALSE)</f>
        <v>0</v>
      </c>
      <c r="AF13" s="131" t="s">
        <v>168</v>
      </c>
      <c r="AG13" s="132">
        <f>VLOOKUP(AF13,'GOLFER MONEY WON'!$1:$1048576,3,FALSE)</f>
        <v>50000</v>
      </c>
    </row>
    <row r="14" spans="1:33" x14ac:dyDescent="0.2">
      <c r="A14" s="99">
        <v>13</v>
      </c>
      <c r="B14" s="4" t="s">
        <v>192</v>
      </c>
      <c r="C14" s="148">
        <f>SUM(E14)+G14+I14+K14+M14+O14+Q14+S14+U14+W14+Y14+AA14+AC14+AE14+AG14</f>
        <v>5133042</v>
      </c>
      <c r="D14" s="19" t="s">
        <v>82</v>
      </c>
      <c r="E14" s="20">
        <f>VLOOKUP(D14,'GOLFER MONEY WON'!$1:$1048576,3,FALSE)</f>
        <v>2700000</v>
      </c>
      <c r="F14" s="19" t="s">
        <v>69</v>
      </c>
      <c r="G14" s="20">
        <f>VLOOKUP(F14,'GOLFER MONEY WON'!$1:$1048576,3,FALSE)</f>
        <v>0</v>
      </c>
      <c r="H14" s="36" t="s">
        <v>91</v>
      </c>
      <c r="I14" s="37">
        <f>VLOOKUP(H14,'GOLFER MONEY WON'!$1:$1048576,3,FALSE)</f>
        <v>870000</v>
      </c>
      <c r="J14" s="36" t="s">
        <v>67</v>
      </c>
      <c r="K14" s="37">
        <f>VLOOKUP(J14,'GOLFER MONEY WON'!$1:$1048576,3,FALSE)</f>
        <v>75563</v>
      </c>
      <c r="L14" s="36" t="s">
        <v>73</v>
      </c>
      <c r="M14" s="37">
        <f>VLOOKUP(L14,'GOLFER MONEY WON'!$1:$1048576,3,FALSE)</f>
        <v>225333</v>
      </c>
      <c r="N14" s="40" t="s">
        <v>88</v>
      </c>
      <c r="O14" s="41">
        <f>VLOOKUP(N14,'GOLFER MONEY WON'!$1:$1048576,3,FALSE)</f>
        <v>0</v>
      </c>
      <c r="P14" s="40" t="s">
        <v>108</v>
      </c>
      <c r="Q14" s="41">
        <f>VLOOKUP(P14,'GOLFER MONEY WON'!$1:$1048576,3,FALSE)</f>
        <v>521250</v>
      </c>
      <c r="R14" s="40" t="s">
        <v>87</v>
      </c>
      <c r="S14" s="41">
        <f>VLOOKUP(R14,'GOLFER MONEY WON'!$1:$1048576,3,FALSE)</f>
        <v>75563</v>
      </c>
      <c r="T14" s="126" t="s">
        <v>90</v>
      </c>
      <c r="U14" s="127">
        <f>VLOOKUP(T14,'GOLFER MONEY WON'!$1:$1048576,3,FALSE)</f>
        <v>390000</v>
      </c>
      <c r="V14" s="126" t="s">
        <v>109</v>
      </c>
      <c r="W14" s="127">
        <f>VLOOKUP(V14,'GOLFER MONEY WON'!$1:$1048576,3,FALSE)</f>
        <v>225333</v>
      </c>
      <c r="X14" s="128" t="s">
        <v>119</v>
      </c>
      <c r="Y14" s="127">
        <f>VLOOKUP(X14,'GOLFER MONEY WON'!$1:$1048576,3,FALSE)</f>
        <v>0</v>
      </c>
      <c r="Z14" s="7" t="s">
        <v>103</v>
      </c>
      <c r="AA14" s="8">
        <f>VLOOKUP(Z14,'GOLFER MONEY WON'!$1:$1048576,3,FALSE)</f>
        <v>0</v>
      </c>
      <c r="AB14" s="7" t="s">
        <v>121</v>
      </c>
      <c r="AC14" s="8">
        <f>VLOOKUP(AB14,'GOLFER MONEY WON'!$1:$1048576,3,FALSE)</f>
        <v>0</v>
      </c>
      <c r="AD14" s="131" t="s">
        <v>170</v>
      </c>
      <c r="AE14" s="132">
        <f>VLOOKUP(AD14,'GOLFER MONEY WON'!$1:$1048576,3,FALSE)</f>
        <v>0</v>
      </c>
      <c r="AF14" s="131" t="s">
        <v>168</v>
      </c>
      <c r="AG14" s="132">
        <f>VLOOKUP(AF14,'GOLFER MONEY WON'!$1:$1048576,3,FALSE)</f>
        <v>50000</v>
      </c>
    </row>
    <row r="15" spans="1:33" x14ac:dyDescent="0.2">
      <c r="A15" s="1">
        <v>14</v>
      </c>
      <c r="B15" s="4" t="s">
        <v>189</v>
      </c>
      <c r="C15" s="148">
        <f>SUM(E15)+G15+I15+K15+M15+O15+Q15+S15+U15+W15+Y15+AA15+AC15+AE15+AG15</f>
        <v>5121916</v>
      </c>
      <c r="D15" s="19" t="s">
        <v>63</v>
      </c>
      <c r="E15" s="20">
        <f>VLOOKUP(D15,'GOLFER MONEY WON'!$1:$1048576,3,FALSE)</f>
        <v>600000</v>
      </c>
      <c r="F15" s="21" t="s">
        <v>82</v>
      </c>
      <c r="G15" s="20">
        <f>VLOOKUP(F15,'GOLFER MONEY WON'!$1:$1048576,3,FALSE)</f>
        <v>2700000</v>
      </c>
      <c r="H15" s="36" t="s">
        <v>73</v>
      </c>
      <c r="I15" s="37">
        <f>VLOOKUP(H15,'GOLFER MONEY WON'!$1:$1048576,3,FALSE)</f>
        <v>225333</v>
      </c>
      <c r="J15" s="36" t="s">
        <v>115</v>
      </c>
      <c r="K15" s="37">
        <f>VLOOKUP(J15,'GOLFER MONEY WON'!$1:$1048576,3,FALSE)</f>
        <v>111000</v>
      </c>
      <c r="L15" s="36" t="s">
        <v>160</v>
      </c>
      <c r="M15" s="37">
        <f>VLOOKUP(L15,'GOLFER MONEY WON'!$1:$1048576,3,FALSE)</f>
        <v>450000</v>
      </c>
      <c r="N15" s="40" t="s">
        <v>88</v>
      </c>
      <c r="O15" s="41">
        <f>VLOOKUP(N15,'GOLFER MONEY WON'!$1:$1048576,3,FALSE)</f>
        <v>0</v>
      </c>
      <c r="P15" s="40" t="s">
        <v>108</v>
      </c>
      <c r="Q15" s="41">
        <f>VLOOKUP(P15,'GOLFER MONEY WON'!$1:$1048576,3,FALSE)</f>
        <v>521250</v>
      </c>
      <c r="R15" s="40" t="s">
        <v>96</v>
      </c>
      <c r="S15" s="41">
        <f>VLOOKUP(R15,'GOLFER MONEY WON'!$1:$1048576,3,FALSE)</f>
        <v>51000</v>
      </c>
      <c r="T15" s="126" t="s">
        <v>109</v>
      </c>
      <c r="U15" s="127">
        <f>VLOOKUP(T15,'GOLFER MONEY WON'!$1:$1048576,3,FALSE)</f>
        <v>225333</v>
      </c>
      <c r="V15" s="128" t="s">
        <v>178</v>
      </c>
      <c r="W15" s="127">
        <f>VLOOKUP(V15,'GOLFER MONEY WON'!$1:$1048576,3,FALSE)</f>
        <v>138000</v>
      </c>
      <c r="X15" s="128" t="s">
        <v>100</v>
      </c>
      <c r="Y15" s="127">
        <f>VLOOKUP(X15,'GOLFER MONEY WON'!$1:$1048576,3,FALSE)</f>
        <v>0</v>
      </c>
      <c r="Z15" s="7" t="s">
        <v>103</v>
      </c>
      <c r="AA15" s="8">
        <f>VLOOKUP(Z15,'GOLFER MONEY WON'!$1:$1048576,3,FALSE)</f>
        <v>0</v>
      </c>
      <c r="AB15" s="7" t="s">
        <v>121</v>
      </c>
      <c r="AC15" s="8">
        <f>VLOOKUP(AB15,'GOLFER MONEY WON'!$1:$1048576,3,FALSE)</f>
        <v>0</v>
      </c>
      <c r="AD15" s="131" t="s">
        <v>166</v>
      </c>
      <c r="AE15" s="132">
        <f>VLOOKUP(AD15,'GOLFER MONEY WON'!$1:$1048576,3,FALSE)</f>
        <v>50000</v>
      </c>
      <c r="AF15" s="131" t="s">
        <v>168</v>
      </c>
      <c r="AG15" s="132">
        <f>VLOOKUP(AF15,'GOLFER MONEY WON'!$1:$1048576,3,FALSE)</f>
        <v>50000</v>
      </c>
    </row>
    <row r="16" spans="1:33" x14ac:dyDescent="0.2">
      <c r="A16" s="1">
        <v>15</v>
      </c>
      <c r="B16" s="4" t="s">
        <v>147</v>
      </c>
      <c r="C16" s="148">
        <f>SUM(E16)+G16+I16+K16+M16+O16+Q16+S16+U16+W16+Y16+AA16+AC16+AE16+AG16</f>
        <v>5106033</v>
      </c>
      <c r="D16" s="19" t="s">
        <v>82</v>
      </c>
      <c r="E16" s="20">
        <f>VLOOKUP(D16,'GOLFER MONEY WON'!$1:$1048576,3,FALSE)</f>
        <v>2700000</v>
      </c>
      <c r="F16" s="21" t="s">
        <v>66</v>
      </c>
      <c r="G16" s="20">
        <f>VLOOKUP(F16,'GOLFER MONEY WON'!$1:$1048576,3,FALSE)</f>
        <v>450000</v>
      </c>
      <c r="H16" s="36" t="s">
        <v>91</v>
      </c>
      <c r="I16" s="37">
        <f>VLOOKUP(H16,'GOLFER MONEY WON'!$1:$1048576,3,FALSE)</f>
        <v>870000</v>
      </c>
      <c r="J16" s="36" t="s">
        <v>113</v>
      </c>
      <c r="K16" s="37">
        <f>VLOOKUP(J16,'GOLFER MONEY WON'!$1:$1048576,3,FALSE)</f>
        <v>37750</v>
      </c>
      <c r="L16" s="36" t="s">
        <v>116</v>
      </c>
      <c r="M16" s="37">
        <f>VLOOKUP(L16,'GOLFER MONEY WON'!$1:$1048576,3,FALSE)</f>
        <v>521250</v>
      </c>
      <c r="N16" s="40" t="s">
        <v>110</v>
      </c>
      <c r="O16" s="41">
        <f>VLOOKUP(N16,'GOLFER MONEY WON'!$1:$1048576,3,FALSE)</f>
        <v>40050</v>
      </c>
      <c r="P16" s="40" t="s">
        <v>72</v>
      </c>
      <c r="Q16" s="41">
        <f>VLOOKUP(P16,'GOLFER MONEY WON'!$1:$1048576,3,FALSE)</f>
        <v>0</v>
      </c>
      <c r="R16" s="40" t="s">
        <v>89</v>
      </c>
      <c r="S16" s="41">
        <f>VLOOKUP(R16,'GOLFER MONEY WON'!$1:$1048576,3,FALSE)</f>
        <v>55500</v>
      </c>
      <c r="T16" s="126" t="s">
        <v>185</v>
      </c>
      <c r="U16" s="127">
        <f>VLOOKUP(T16,'GOLFER MONEY WON'!$1:$1048576,3,FALSE)</f>
        <v>93150</v>
      </c>
      <c r="V16" s="128" t="s">
        <v>188</v>
      </c>
      <c r="W16" s="127">
        <f>VLOOKUP(V16,'GOLFER MONEY WON'!$1:$1048576,3,FALSE)</f>
        <v>63000</v>
      </c>
      <c r="X16" s="128" t="s">
        <v>183</v>
      </c>
      <c r="Y16" s="127">
        <f>VLOOKUP(X16,'GOLFER MONEY WON'!$1:$1048576,3,FALSE)</f>
        <v>0</v>
      </c>
      <c r="Z16" s="7" t="s">
        <v>121</v>
      </c>
      <c r="AA16" s="8">
        <f>VLOOKUP(Z16,'GOLFER MONEY WON'!$1:$1048576,3,FALSE)</f>
        <v>0</v>
      </c>
      <c r="AB16" s="7" t="s">
        <v>171</v>
      </c>
      <c r="AC16" s="8">
        <f>VLOOKUP(AB16,'GOLFER MONEY WON'!$1:$1048576,3,FALSE)</f>
        <v>225333</v>
      </c>
      <c r="AD16" s="131" t="s">
        <v>169</v>
      </c>
      <c r="AE16" s="132">
        <f>VLOOKUP(AD16,'GOLFER MONEY WON'!$1:$1048576,3,FALSE)</f>
        <v>0</v>
      </c>
      <c r="AF16" s="131" t="s">
        <v>168</v>
      </c>
      <c r="AG16" s="132">
        <f>VLOOKUP(AF16,'GOLFER MONEY WON'!$1:$1048576,3,FALSE)</f>
        <v>50000</v>
      </c>
    </row>
    <row r="17" spans="1:33" x14ac:dyDescent="0.2">
      <c r="A17" s="99">
        <v>16</v>
      </c>
      <c r="B17" s="4" t="s">
        <v>217</v>
      </c>
      <c r="C17" s="148">
        <f>SUM(E17)+G17+I17+K17+M17+O17+Q17+S17+U17+W17+Y17+AA17+AC17+AE17+AG17</f>
        <v>5052816</v>
      </c>
      <c r="D17" s="19" t="s">
        <v>65</v>
      </c>
      <c r="E17" s="20">
        <f>VLOOKUP(D17,'GOLFER MONEY WON'!$1:$1048576,3,FALSE)</f>
        <v>111000</v>
      </c>
      <c r="F17" s="21" t="s">
        <v>82</v>
      </c>
      <c r="G17" s="20">
        <f>VLOOKUP(F17,'GOLFER MONEY WON'!$1:$1048576,3,FALSE)</f>
        <v>2700000</v>
      </c>
      <c r="H17" s="36" t="s">
        <v>91</v>
      </c>
      <c r="I17" s="37">
        <f>VLOOKUP(H17,'GOLFER MONEY WON'!$1:$1048576,3,FALSE)</f>
        <v>870000</v>
      </c>
      <c r="J17" s="36" t="s">
        <v>116</v>
      </c>
      <c r="K17" s="37">
        <f>VLOOKUP(J17,'GOLFER MONEY WON'!$1:$1048576,3,FALSE)</f>
        <v>521250</v>
      </c>
      <c r="L17" s="36" t="s">
        <v>86</v>
      </c>
      <c r="M17" s="37">
        <f>VLOOKUP(L17,'GOLFER MONEY WON'!$1:$1048576,3,FALSE)</f>
        <v>37600</v>
      </c>
      <c r="N17" s="40" t="s">
        <v>77</v>
      </c>
      <c r="O17" s="41">
        <f>VLOOKUP(N17,'GOLFER MONEY WON'!$1:$1048576,3,FALSE)</f>
        <v>93150</v>
      </c>
      <c r="P17" s="40" t="s">
        <v>95</v>
      </c>
      <c r="Q17" s="41">
        <f>VLOOKUP(P17,'GOLFER MONEY WON'!$1:$1048576,3,FALSE)</f>
        <v>225333</v>
      </c>
      <c r="R17" s="40" t="s">
        <v>99</v>
      </c>
      <c r="S17" s="41">
        <f>VLOOKUP(R17,'GOLFER MONEY WON'!$1:$1048576,3,FALSE)</f>
        <v>63000</v>
      </c>
      <c r="T17" s="126" t="s">
        <v>188</v>
      </c>
      <c r="U17" s="127">
        <f>VLOOKUP(T17,'GOLFER MONEY WON'!$1:$1048576,3,FALSE)</f>
        <v>63000</v>
      </c>
      <c r="V17" s="128" t="s">
        <v>186</v>
      </c>
      <c r="W17" s="127">
        <f>VLOOKUP(V17,'GOLFER MONEY WON'!$1:$1048576,3,FALSE)</f>
        <v>93150</v>
      </c>
      <c r="X17" s="128" t="s">
        <v>175</v>
      </c>
      <c r="Y17" s="127">
        <f>VLOOKUP(X17,'GOLFER MONEY WON'!$1:$1048576,3,FALSE)</f>
        <v>0</v>
      </c>
      <c r="Z17" s="7" t="s">
        <v>121</v>
      </c>
      <c r="AA17" s="8">
        <f>VLOOKUP(Z17,'GOLFER MONEY WON'!$1:$1048576,3,FALSE)</f>
        <v>0</v>
      </c>
      <c r="AB17" s="7" t="s">
        <v>171</v>
      </c>
      <c r="AC17" s="8">
        <f>VLOOKUP(AB17,'GOLFER MONEY WON'!$1:$1048576,3,FALSE)</f>
        <v>225333</v>
      </c>
      <c r="AD17" s="131" t="s">
        <v>166</v>
      </c>
      <c r="AE17" s="132">
        <f>VLOOKUP(AD17,'GOLFER MONEY WON'!$1:$1048576,3,FALSE)</f>
        <v>50000</v>
      </c>
      <c r="AF17" s="131" t="s">
        <v>167</v>
      </c>
      <c r="AG17" s="132">
        <f>VLOOKUP(AF17,'GOLFER MONEY WON'!$1:$1048576,3,FALSE)</f>
        <v>0</v>
      </c>
    </row>
    <row r="18" spans="1:33" x14ac:dyDescent="0.2">
      <c r="A18" s="1">
        <v>17</v>
      </c>
      <c r="B18" s="4" t="s">
        <v>197</v>
      </c>
      <c r="C18" s="148">
        <f>SUM(E18)+G18+I18+K18+M18+O18+Q18+S18+U18+W18+Y18+AA18+AC18+AE18+AG18</f>
        <v>5007716</v>
      </c>
      <c r="D18" s="19" t="s">
        <v>65</v>
      </c>
      <c r="E18" s="20">
        <f>VLOOKUP(D18,'GOLFER MONEY WON'!$1:$1048576,3,FALSE)</f>
        <v>111000</v>
      </c>
      <c r="F18" s="19" t="s">
        <v>82</v>
      </c>
      <c r="G18" s="20">
        <f>VLOOKUP(F18,'GOLFER MONEY WON'!$1:$1048576,3,FALSE)</f>
        <v>2700000</v>
      </c>
      <c r="H18" s="36" t="s">
        <v>91</v>
      </c>
      <c r="I18" s="37">
        <f>VLOOKUP(H18,'GOLFER MONEY WON'!$1:$1048576,3,FALSE)</f>
        <v>870000</v>
      </c>
      <c r="J18" s="36" t="s">
        <v>80</v>
      </c>
      <c r="K18" s="37">
        <f>VLOOKUP(J18,'GOLFER MONEY WON'!$1:$1048576,3,FALSE)</f>
        <v>63000</v>
      </c>
      <c r="L18" s="36" t="s">
        <v>116</v>
      </c>
      <c r="M18" s="37">
        <f>VLOOKUP(L18,'GOLFER MONEY WON'!$1:$1048576,3,FALSE)</f>
        <v>521250</v>
      </c>
      <c r="N18" s="40" t="s">
        <v>77</v>
      </c>
      <c r="O18" s="41">
        <f>VLOOKUP(N18,'GOLFER MONEY WON'!$1:$1048576,3,FALSE)</f>
        <v>93150</v>
      </c>
      <c r="P18" s="40" t="s">
        <v>97</v>
      </c>
      <c r="Q18" s="41">
        <f>VLOOKUP(P18,'GOLFER MONEY WON'!$1:$1048576,3,FALSE)</f>
        <v>225333</v>
      </c>
      <c r="R18" s="40" t="s">
        <v>89</v>
      </c>
      <c r="S18" s="41">
        <f>VLOOKUP(R18,'GOLFER MONEY WON'!$1:$1048576,3,FALSE)</f>
        <v>55500</v>
      </c>
      <c r="T18" s="126" t="s">
        <v>185</v>
      </c>
      <c r="U18" s="127">
        <f>VLOOKUP(T18,'GOLFER MONEY WON'!$1:$1048576,3,FALSE)</f>
        <v>93150</v>
      </c>
      <c r="V18" s="128" t="s">
        <v>174</v>
      </c>
      <c r="W18" s="127">
        <f>VLOOKUP(V18,'GOLFER MONEY WON'!$1:$1048576,3,FALSE)</f>
        <v>0</v>
      </c>
      <c r="X18" s="128" t="s">
        <v>175</v>
      </c>
      <c r="Y18" s="127">
        <f>VLOOKUP(X18,'GOLFER MONEY WON'!$1:$1048576,3,FALSE)</f>
        <v>0</v>
      </c>
      <c r="Z18" s="7" t="s">
        <v>121</v>
      </c>
      <c r="AA18" s="8">
        <f>VLOOKUP(Z18,'GOLFER MONEY WON'!$1:$1048576,3,FALSE)</f>
        <v>0</v>
      </c>
      <c r="AB18" s="7" t="s">
        <v>171</v>
      </c>
      <c r="AC18" s="8">
        <f>VLOOKUP(AB18,'GOLFER MONEY WON'!$1:$1048576,3,FALSE)</f>
        <v>225333</v>
      </c>
      <c r="AD18" s="131" t="s">
        <v>170</v>
      </c>
      <c r="AE18" s="132">
        <f>VLOOKUP(AD18,'GOLFER MONEY WON'!$1:$1048576,3,FALSE)</f>
        <v>0</v>
      </c>
      <c r="AF18" s="131" t="s">
        <v>168</v>
      </c>
      <c r="AG18" s="132">
        <f>VLOOKUP(AF18,'GOLFER MONEY WON'!$1:$1048576,3,FALSE)</f>
        <v>50000</v>
      </c>
    </row>
    <row r="19" spans="1:33" x14ac:dyDescent="0.2">
      <c r="A19" s="1">
        <v>18</v>
      </c>
      <c r="B19" s="4" t="s">
        <v>209</v>
      </c>
      <c r="C19" s="148">
        <f>SUM(E19)+G19+I19+K19+M19+O19+Q19+S19+U19+W19+Y19+AA19+AC19+AE19+AG19</f>
        <v>5000446</v>
      </c>
      <c r="D19" s="21" t="s">
        <v>64</v>
      </c>
      <c r="E19" s="20">
        <f>VLOOKUP(D19,'GOLFER MONEY WON'!$1:$1048576,3,FALSE)</f>
        <v>330000</v>
      </c>
      <c r="F19" s="21" t="s">
        <v>82</v>
      </c>
      <c r="G19" s="20">
        <f>VLOOKUP(F19,'GOLFER MONEY WON'!$1:$1048576,3,FALSE)</f>
        <v>2700000</v>
      </c>
      <c r="H19" s="36" t="s">
        <v>91</v>
      </c>
      <c r="I19" s="37">
        <f>VLOOKUP(H19,'GOLFER MONEY WON'!$1:$1048576,3,FALSE)</f>
        <v>870000</v>
      </c>
      <c r="J19" s="36" t="s">
        <v>67</v>
      </c>
      <c r="K19" s="37">
        <f>VLOOKUP(J19,'GOLFER MONEY WON'!$1:$1048576,3,FALSE)</f>
        <v>75563</v>
      </c>
      <c r="L19" s="36" t="s">
        <v>76</v>
      </c>
      <c r="M19" s="37">
        <f>VLOOKUP(L19,'GOLFER MONEY WON'!$1:$1048576,3,FALSE)</f>
        <v>0</v>
      </c>
      <c r="N19" s="40" t="s">
        <v>89</v>
      </c>
      <c r="O19" s="41">
        <f>VLOOKUP(N19,'GOLFER MONEY WON'!$1:$1048576,3,FALSE)</f>
        <v>55500</v>
      </c>
      <c r="P19" s="40" t="s">
        <v>110</v>
      </c>
      <c r="Q19" s="41">
        <f>VLOOKUP(P19,'GOLFER MONEY WON'!$1:$1048576,3,FALSE)</f>
        <v>40050</v>
      </c>
      <c r="R19" s="40" t="s">
        <v>99</v>
      </c>
      <c r="S19" s="41">
        <f>VLOOKUP(R19,'GOLFER MONEY WON'!$1:$1048576,3,FALSE)</f>
        <v>63000</v>
      </c>
      <c r="T19" s="126" t="s">
        <v>90</v>
      </c>
      <c r="U19" s="127">
        <f>VLOOKUP(T19,'GOLFER MONEY WON'!$1:$1048576,3,FALSE)</f>
        <v>390000</v>
      </c>
      <c r="V19" s="128" t="s">
        <v>178</v>
      </c>
      <c r="W19" s="127">
        <f>VLOOKUP(V19,'GOLFER MONEY WON'!$1:$1048576,3,FALSE)</f>
        <v>138000</v>
      </c>
      <c r="X19" s="128" t="s">
        <v>188</v>
      </c>
      <c r="Y19" s="127">
        <f>VLOOKUP(X19,'GOLFER MONEY WON'!$1:$1048576,3,FALSE)</f>
        <v>63000</v>
      </c>
      <c r="Z19" s="7" t="s">
        <v>121</v>
      </c>
      <c r="AA19" s="8">
        <f>VLOOKUP(Z19,'GOLFER MONEY WON'!$1:$1048576,3,FALSE)</f>
        <v>0</v>
      </c>
      <c r="AB19" s="7" t="s">
        <v>171</v>
      </c>
      <c r="AC19" s="8">
        <f>VLOOKUP(AB19,'GOLFER MONEY WON'!$1:$1048576,3,FALSE)</f>
        <v>225333</v>
      </c>
      <c r="AD19" s="131" t="s">
        <v>170</v>
      </c>
      <c r="AE19" s="132">
        <f>VLOOKUP(AD19,'GOLFER MONEY WON'!$1:$1048576,3,FALSE)</f>
        <v>0</v>
      </c>
      <c r="AF19" s="131" t="s">
        <v>168</v>
      </c>
      <c r="AG19" s="132">
        <f>VLOOKUP(AF19,'GOLFER MONEY WON'!$1:$1048576,3,FALSE)</f>
        <v>50000</v>
      </c>
    </row>
    <row r="20" spans="1:33" x14ac:dyDescent="0.2">
      <c r="A20" s="99">
        <v>19</v>
      </c>
      <c r="B20" s="4" t="s">
        <v>27</v>
      </c>
      <c r="C20" s="148">
        <f>SUM(E20)+G20+I20+K20+M20+O20+Q20+S20+U20+W20+Y20+AA20+AC20+AE20+AG20</f>
        <v>4919300</v>
      </c>
      <c r="D20" s="19" t="s">
        <v>65</v>
      </c>
      <c r="E20" s="20">
        <f>VLOOKUP(D20,'GOLFER MONEY WON'!$1:$1048576,3,FALSE)</f>
        <v>111000</v>
      </c>
      <c r="F20" s="21" t="s">
        <v>82</v>
      </c>
      <c r="G20" s="20">
        <f>VLOOKUP(F20,'GOLFER MONEY WON'!$1:$1048576,3,FALSE)</f>
        <v>2700000</v>
      </c>
      <c r="H20" s="36" t="s">
        <v>91</v>
      </c>
      <c r="I20" s="37">
        <f>VLOOKUP(H20,'GOLFER MONEY WON'!$1:$1048576,3,FALSE)</f>
        <v>870000</v>
      </c>
      <c r="J20" s="36" t="s">
        <v>115</v>
      </c>
      <c r="K20" s="37">
        <f>VLOOKUP(J20,'GOLFER MONEY WON'!$1:$1048576,3,FALSE)</f>
        <v>111000</v>
      </c>
      <c r="L20" s="36" t="s">
        <v>80</v>
      </c>
      <c r="M20" s="37">
        <f>VLOOKUP(L20,'GOLFER MONEY WON'!$1:$1048576,3,FALSE)</f>
        <v>63000</v>
      </c>
      <c r="N20" s="40" t="s">
        <v>72</v>
      </c>
      <c r="O20" s="41">
        <f>VLOOKUP(N20,'GOLFER MONEY WON'!$1:$1048576,3,FALSE)</f>
        <v>0</v>
      </c>
      <c r="P20" s="40" t="s">
        <v>108</v>
      </c>
      <c r="Q20" s="41">
        <f>VLOOKUP(P20,'GOLFER MONEY WON'!$1:$1048576,3,FALSE)</f>
        <v>521250</v>
      </c>
      <c r="R20" s="40" t="s">
        <v>110</v>
      </c>
      <c r="S20" s="41">
        <f>VLOOKUP(R20,'GOLFER MONEY WON'!$1:$1048576,3,FALSE)</f>
        <v>40050</v>
      </c>
      <c r="T20" s="126" t="s">
        <v>90</v>
      </c>
      <c r="U20" s="127">
        <f>VLOOKUP(T20,'GOLFER MONEY WON'!$1:$1048576,3,FALSE)</f>
        <v>390000</v>
      </c>
      <c r="V20" s="128" t="s">
        <v>188</v>
      </c>
      <c r="W20" s="127">
        <f>VLOOKUP(V20,'GOLFER MONEY WON'!$1:$1048576,3,FALSE)</f>
        <v>63000</v>
      </c>
      <c r="X20" s="128" t="s">
        <v>119</v>
      </c>
      <c r="Y20" s="127">
        <f>VLOOKUP(X20,'GOLFER MONEY WON'!$1:$1048576,3,FALSE)</f>
        <v>0</v>
      </c>
      <c r="Z20" s="7" t="s">
        <v>172</v>
      </c>
      <c r="AA20" s="8">
        <f>VLOOKUP(Z20,'GOLFER MONEY WON'!$1:$1048576,3,FALSE)</f>
        <v>0</v>
      </c>
      <c r="AB20" s="7" t="s">
        <v>121</v>
      </c>
      <c r="AC20" s="8">
        <f>VLOOKUP(AB20,'GOLFER MONEY WON'!$1:$1048576,3,FALSE)</f>
        <v>0</v>
      </c>
      <c r="AD20" s="131" t="s">
        <v>170</v>
      </c>
      <c r="AE20" s="132">
        <f>VLOOKUP(AD20,'GOLFER MONEY WON'!$1:$1048576,3,FALSE)</f>
        <v>0</v>
      </c>
      <c r="AF20" s="131" t="s">
        <v>168</v>
      </c>
      <c r="AG20" s="132">
        <f>VLOOKUP(AF20,'GOLFER MONEY WON'!$1:$1048576,3,FALSE)</f>
        <v>50000</v>
      </c>
    </row>
    <row r="21" spans="1:33" x14ac:dyDescent="0.2">
      <c r="A21" s="1">
        <v>20</v>
      </c>
      <c r="B21" s="4" t="s">
        <v>17</v>
      </c>
      <c r="C21" s="148">
        <f>SUM(E21)+G21+I21+K21+M21+O21+Q21+S21+U21+W21+Y21+AA21+AC21+AE21+AG21</f>
        <v>4914233</v>
      </c>
      <c r="D21" s="19" t="s">
        <v>65</v>
      </c>
      <c r="E21" s="20">
        <f>VLOOKUP(D21,'GOLFER MONEY WON'!$1:$1048576,3,FALSE)</f>
        <v>111000</v>
      </c>
      <c r="F21" s="21" t="s">
        <v>82</v>
      </c>
      <c r="G21" s="20">
        <f>VLOOKUP(F21,'GOLFER MONEY WON'!$1:$1048576,3,FALSE)</f>
        <v>2700000</v>
      </c>
      <c r="H21" s="36" t="s">
        <v>91</v>
      </c>
      <c r="I21" s="37">
        <f>VLOOKUP(H21,'GOLFER MONEY WON'!$1:$1048576,3,FALSE)</f>
        <v>870000</v>
      </c>
      <c r="J21" s="36" t="s">
        <v>115</v>
      </c>
      <c r="K21" s="37">
        <f>VLOOKUP(J21,'GOLFER MONEY WON'!$1:$1048576,3,FALSE)</f>
        <v>111000</v>
      </c>
      <c r="L21" s="36" t="s">
        <v>78</v>
      </c>
      <c r="M21" s="37">
        <f>VLOOKUP(L21,'GOLFER MONEY WON'!$1:$1048576,3,FALSE)</f>
        <v>225333</v>
      </c>
      <c r="N21" s="40" t="s">
        <v>164</v>
      </c>
      <c r="O21" s="41">
        <f>VLOOKUP(N21,'GOLFER MONEY WON'!$1:$1048576,3,FALSE)</f>
        <v>43500</v>
      </c>
      <c r="P21" s="40" t="s">
        <v>108</v>
      </c>
      <c r="Q21" s="41">
        <f>VLOOKUP(P21,'GOLFER MONEY WON'!$1:$1048576,3,FALSE)</f>
        <v>521250</v>
      </c>
      <c r="R21" s="40" t="s">
        <v>157</v>
      </c>
      <c r="S21" s="41">
        <f>VLOOKUP(R21,'GOLFER MONEY WON'!$1:$1048576,3,FALSE)</f>
        <v>138000</v>
      </c>
      <c r="T21" s="126" t="s">
        <v>185</v>
      </c>
      <c r="U21" s="127">
        <f>VLOOKUP(T21,'GOLFER MONEY WON'!$1:$1048576,3,FALSE)</f>
        <v>93150</v>
      </c>
      <c r="V21" s="128" t="s">
        <v>174</v>
      </c>
      <c r="W21" s="127">
        <f>VLOOKUP(V21,'GOLFER MONEY WON'!$1:$1048576,3,FALSE)</f>
        <v>0</v>
      </c>
      <c r="X21" s="128" t="s">
        <v>107</v>
      </c>
      <c r="Y21" s="127">
        <f>VLOOKUP(X21,'GOLFER MONEY WON'!$1:$1048576,3,FALSE)</f>
        <v>51000</v>
      </c>
      <c r="Z21" s="7" t="s">
        <v>172</v>
      </c>
      <c r="AA21" s="8">
        <f>VLOOKUP(Z21,'GOLFER MONEY WON'!$1:$1048576,3,FALSE)</f>
        <v>0</v>
      </c>
      <c r="AB21" s="7" t="s">
        <v>121</v>
      </c>
      <c r="AC21" s="8">
        <f>VLOOKUP(AB21,'GOLFER MONEY WON'!$1:$1048576,3,FALSE)</f>
        <v>0</v>
      </c>
      <c r="AD21" s="131" t="s">
        <v>170</v>
      </c>
      <c r="AE21" s="132">
        <f>VLOOKUP(AD21,'GOLFER MONEY WON'!$1:$1048576,3,FALSE)</f>
        <v>0</v>
      </c>
      <c r="AF21" s="131" t="s">
        <v>168</v>
      </c>
      <c r="AG21" s="132">
        <f>VLOOKUP(AF21,'GOLFER MONEY WON'!$1:$1048576,3,FALSE)</f>
        <v>50000</v>
      </c>
    </row>
    <row r="22" spans="1:33" x14ac:dyDescent="0.2">
      <c r="A22" s="1">
        <v>21</v>
      </c>
      <c r="B22" s="4" t="s">
        <v>194</v>
      </c>
      <c r="C22" s="148">
        <f>SUM(E22)+G22+I22+K22+M22+O22+Q22+S22+U22+W22+Y22+AA22+AC22+AE22+AG22</f>
        <v>4885083</v>
      </c>
      <c r="D22" s="19" t="s">
        <v>82</v>
      </c>
      <c r="E22" s="20">
        <f>VLOOKUP(D22,'GOLFER MONEY WON'!$1:$1048576,3,FALSE)</f>
        <v>2700000</v>
      </c>
      <c r="F22" s="21" t="s">
        <v>66</v>
      </c>
      <c r="G22" s="20">
        <f>VLOOKUP(F22,'GOLFER MONEY WON'!$1:$1048576,3,FALSE)</f>
        <v>450000</v>
      </c>
      <c r="H22" s="36" t="s">
        <v>91</v>
      </c>
      <c r="I22" s="37">
        <f>VLOOKUP(H22,'GOLFER MONEY WON'!$1:$1048576,3,FALSE)</f>
        <v>870000</v>
      </c>
      <c r="J22" s="36" t="s">
        <v>115</v>
      </c>
      <c r="K22" s="37">
        <f>VLOOKUP(J22,'GOLFER MONEY WON'!$1:$1048576,3,FALSE)</f>
        <v>111000</v>
      </c>
      <c r="L22" s="36" t="s">
        <v>113</v>
      </c>
      <c r="M22" s="37">
        <f>VLOOKUP(L22,'GOLFER MONEY WON'!$1:$1048576,3,FALSE)</f>
        <v>37750</v>
      </c>
      <c r="N22" s="40" t="s">
        <v>96</v>
      </c>
      <c r="O22" s="41">
        <f>VLOOKUP(N22,'GOLFER MONEY WON'!$1:$1048576,3,FALSE)</f>
        <v>51000</v>
      </c>
      <c r="P22" s="40" t="s">
        <v>72</v>
      </c>
      <c r="Q22" s="41">
        <f>VLOOKUP(P22,'GOLFER MONEY WON'!$1:$1048576,3,FALSE)</f>
        <v>0</v>
      </c>
      <c r="R22" s="40" t="s">
        <v>163</v>
      </c>
      <c r="S22" s="41">
        <f>VLOOKUP(R22,'GOLFER MONEY WON'!$1:$1048576,3,FALSE)</f>
        <v>0</v>
      </c>
      <c r="T22" s="126" t="s">
        <v>90</v>
      </c>
      <c r="U22" s="127">
        <f>VLOOKUP(T22,'GOLFER MONEY WON'!$1:$1048576,3,FALSE)</f>
        <v>390000</v>
      </c>
      <c r="V22" s="128" t="s">
        <v>109</v>
      </c>
      <c r="W22" s="127">
        <f>VLOOKUP(V22,'GOLFER MONEY WON'!$1:$1048576,3,FALSE)</f>
        <v>225333</v>
      </c>
      <c r="X22" s="128" t="s">
        <v>100</v>
      </c>
      <c r="Y22" s="127">
        <f>VLOOKUP(X22,'GOLFER MONEY WON'!$1:$1048576,3,FALSE)</f>
        <v>0</v>
      </c>
      <c r="Z22" s="7" t="s">
        <v>172</v>
      </c>
      <c r="AA22" s="8">
        <f>VLOOKUP(Z22,'GOLFER MONEY WON'!$1:$1048576,3,FALSE)</f>
        <v>0</v>
      </c>
      <c r="AB22" s="7" t="s">
        <v>121</v>
      </c>
      <c r="AC22" s="8">
        <f>VLOOKUP(AB22,'GOLFER MONEY WON'!$1:$1048576,3,FALSE)</f>
        <v>0</v>
      </c>
      <c r="AD22" s="131" t="s">
        <v>169</v>
      </c>
      <c r="AE22" s="132">
        <f>VLOOKUP(AD22,'GOLFER MONEY WON'!$1:$1048576,3,FALSE)</f>
        <v>0</v>
      </c>
      <c r="AF22" s="131" t="s">
        <v>168</v>
      </c>
      <c r="AG22" s="132">
        <f>VLOOKUP(AF22,'GOLFER MONEY WON'!$1:$1048576,3,FALSE)</f>
        <v>50000</v>
      </c>
    </row>
    <row r="23" spans="1:33" x14ac:dyDescent="0.2">
      <c r="A23" s="99">
        <v>22</v>
      </c>
      <c r="B23" s="4" t="s">
        <v>227</v>
      </c>
      <c r="C23" s="148">
        <f>SUM(E23)+G23+I23+K23+M23+O23+Q23+S23+U23+W23+Y23+AA23+AC23+AE23+AG23</f>
        <v>4796313</v>
      </c>
      <c r="D23" s="19" t="s">
        <v>65</v>
      </c>
      <c r="E23" s="20">
        <f>VLOOKUP(D23,'GOLFER MONEY WON'!$1:$1048576,3,FALSE)</f>
        <v>111000</v>
      </c>
      <c r="F23" s="21" t="s">
        <v>82</v>
      </c>
      <c r="G23" s="20">
        <f>VLOOKUP(F23,'GOLFER MONEY WON'!$1:$1048576,3,FALSE)</f>
        <v>2700000</v>
      </c>
      <c r="H23" s="36" t="s">
        <v>91</v>
      </c>
      <c r="I23" s="37">
        <f>VLOOKUP(H23,'GOLFER MONEY WON'!$1:$1048576,3,FALSE)</f>
        <v>870000</v>
      </c>
      <c r="J23" s="36" t="s">
        <v>115</v>
      </c>
      <c r="K23" s="37">
        <f>VLOOKUP(J23,'GOLFER MONEY WON'!$1:$1048576,3,FALSE)</f>
        <v>111000</v>
      </c>
      <c r="L23" s="36" t="s">
        <v>114</v>
      </c>
      <c r="M23" s="37">
        <f>VLOOKUP(L23,'GOLFER MONEY WON'!$1:$1048576,3,FALSE)</f>
        <v>75563</v>
      </c>
      <c r="N23" s="40" t="s">
        <v>96</v>
      </c>
      <c r="O23" s="41">
        <f>VLOOKUP(N23,'GOLFER MONEY WON'!$1:$1048576,3,FALSE)</f>
        <v>51000</v>
      </c>
      <c r="P23" s="40" t="s">
        <v>108</v>
      </c>
      <c r="Q23" s="41">
        <f>VLOOKUP(P23,'GOLFER MONEY WON'!$1:$1048576,3,FALSE)</f>
        <v>521250</v>
      </c>
      <c r="R23" s="40" t="s">
        <v>89</v>
      </c>
      <c r="S23" s="41">
        <f>VLOOKUP(R23,'GOLFER MONEY WON'!$1:$1048576,3,FALSE)</f>
        <v>55500</v>
      </c>
      <c r="T23" s="126" t="s">
        <v>188</v>
      </c>
      <c r="U23" s="127">
        <f>VLOOKUP(T23,'GOLFER MONEY WON'!$1:$1048576,3,FALSE)</f>
        <v>63000</v>
      </c>
      <c r="V23" s="128" t="s">
        <v>178</v>
      </c>
      <c r="W23" s="127">
        <f>VLOOKUP(V23,'GOLFER MONEY WON'!$1:$1048576,3,FALSE)</f>
        <v>138000</v>
      </c>
      <c r="X23" s="128" t="s">
        <v>175</v>
      </c>
      <c r="Y23" s="127">
        <f>VLOOKUP(X23,'GOLFER MONEY WON'!$1:$1048576,3,FALSE)</f>
        <v>0</v>
      </c>
      <c r="Z23" s="7" t="s">
        <v>101</v>
      </c>
      <c r="AA23" s="8">
        <f>VLOOKUP(Z23,'GOLFER MONEY WON'!$1:$1048576,3,FALSE)</f>
        <v>0</v>
      </c>
      <c r="AB23" s="7" t="s">
        <v>121</v>
      </c>
      <c r="AC23" s="8">
        <f>VLOOKUP(AB23,'GOLFER MONEY WON'!$1:$1048576,3,FALSE)</f>
        <v>0</v>
      </c>
      <c r="AD23" s="131" t="s">
        <v>166</v>
      </c>
      <c r="AE23" s="132">
        <f>VLOOKUP(AD23,'GOLFER MONEY WON'!$1:$1048576,3,FALSE)</f>
        <v>50000</v>
      </c>
      <c r="AF23" s="131" t="s">
        <v>168</v>
      </c>
      <c r="AG23" s="132">
        <f>VLOOKUP(AF23,'GOLFER MONEY WON'!$1:$1048576,3,FALSE)</f>
        <v>50000</v>
      </c>
    </row>
    <row r="24" spans="1:33" x14ac:dyDescent="0.2">
      <c r="A24" s="1">
        <v>23</v>
      </c>
      <c r="B24" s="4" t="s">
        <v>225</v>
      </c>
      <c r="C24" s="148">
        <f>SUM(E24)+G24+I24+K24+M24+O24+Q24+S24+U24+W24+Y24+AA24+AC24+AE24+AG24</f>
        <v>4718496</v>
      </c>
      <c r="D24" s="19" t="s">
        <v>61</v>
      </c>
      <c r="E24" s="20">
        <f>VLOOKUP(D24,'GOLFER MONEY WON'!$1:$1048576,3,FALSE)</f>
        <v>0</v>
      </c>
      <c r="F24" s="21" t="s">
        <v>82</v>
      </c>
      <c r="G24" s="20">
        <f>VLOOKUP(F24,'GOLFER MONEY WON'!$1:$1048576,3,FALSE)</f>
        <v>2700000</v>
      </c>
      <c r="H24" s="36" t="s">
        <v>91</v>
      </c>
      <c r="I24" s="37">
        <f>VLOOKUP(H24,'GOLFER MONEY WON'!$1:$1048576,3,FALSE)</f>
        <v>870000</v>
      </c>
      <c r="J24" s="36" t="s">
        <v>78</v>
      </c>
      <c r="K24" s="37">
        <f>VLOOKUP(J24,'GOLFER MONEY WON'!$1:$1048576,3,FALSE)</f>
        <v>225333</v>
      </c>
      <c r="L24" s="36" t="s">
        <v>114</v>
      </c>
      <c r="M24" s="37">
        <f>VLOOKUP(L24,'GOLFER MONEY WON'!$1:$1048576,3,FALSE)</f>
        <v>75563</v>
      </c>
      <c r="N24" s="40" t="s">
        <v>77</v>
      </c>
      <c r="O24" s="41">
        <f>VLOOKUP(N24,'GOLFER MONEY WON'!$1:$1048576,3,FALSE)</f>
        <v>93150</v>
      </c>
      <c r="P24" s="40" t="s">
        <v>108</v>
      </c>
      <c r="Q24" s="41">
        <f>VLOOKUP(P24,'GOLFER MONEY WON'!$1:$1048576,3,FALSE)</f>
        <v>521250</v>
      </c>
      <c r="R24" s="40" t="s">
        <v>110</v>
      </c>
      <c r="S24" s="41">
        <f>VLOOKUP(R24,'GOLFER MONEY WON'!$1:$1048576,3,FALSE)</f>
        <v>40050</v>
      </c>
      <c r="T24" s="126" t="s">
        <v>185</v>
      </c>
      <c r="U24" s="127">
        <f>VLOOKUP(T24,'GOLFER MONEY WON'!$1:$1048576,3,FALSE)</f>
        <v>93150</v>
      </c>
      <c r="V24" s="128" t="s">
        <v>174</v>
      </c>
      <c r="W24" s="127">
        <f>VLOOKUP(V24,'GOLFER MONEY WON'!$1:$1048576,3,FALSE)</f>
        <v>0</v>
      </c>
      <c r="X24" s="128" t="s">
        <v>183</v>
      </c>
      <c r="Y24" s="127">
        <f>VLOOKUP(X24,'GOLFER MONEY WON'!$1:$1048576,3,FALSE)</f>
        <v>0</v>
      </c>
      <c r="Z24" s="7" t="s">
        <v>101</v>
      </c>
      <c r="AA24" s="8">
        <f>VLOOKUP(Z24,'GOLFER MONEY WON'!$1:$1048576,3,FALSE)</f>
        <v>0</v>
      </c>
      <c r="AB24" s="7" t="s">
        <v>121</v>
      </c>
      <c r="AC24" s="8">
        <f>VLOOKUP(AB24,'GOLFER MONEY WON'!$1:$1048576,3,FALSE)</f>
        <v>0</v>
      </c>
      <c r="AD24" s="131" t="s">
        <v>166</v>
      </c>
      <c r="AE24" s="132">
        <f>VLOOKUP(AD24,'GOLFER MONEY WON'!$1:$1048576,3,FALSE)</f>
        <v>50000</v>
      </c>
      <c r="AF24" s="131" t="s">
        <v>168</v>
      </c>
      <c r="AG24" s="132">
        <f>VLOOKUP(AF24,'GOLFER MONEY WON'!$1:$1048576,3,FALSE)</f>
        <v>50000</v>
      </c>
    </row>
    <row r="25" spans="1:33" x14ac:dyDescent="0.2">
      <c r="A25" s="1">
        <v>24</v>
      </c>
      <c r="B25" s="4" t="s">
        <v>223</v>
      </c>
      <c r="C25" s="148">
        <f>SUM(E25)+G25+I25+K25+M25+O25+Q25+S25+U25+W25+Y25+AA25+AC25+AE25+AG25</f>
        <v>4651016</v>
      </c>
      <c r="D25" s="19" t="s">
        <v>65</v>
      </c>
      <c r="E25" s="20">
        <f>VLOOKUP(D25,'GOLFER MONEY WON'!$1:$1048576,3,FALSE)</f>
        <v>111000</v>
      </c>
      <c r="F25" s="21" t="s">
        <v>68</v>
      </c>
      <c r="G25" s="20">
        <f>VLOOKUP(F25,'GOLFER MONEY WON'!$1:$1048576,3,FALSE)</f>
        <v>1620000</v>
      </c>
      <c r="H25" s="36" t="s">
        <v>91</v>
      </c>
      <c r="I25" s="37">
        <f>VLOOKUP(H25,'GOLFER MONEY WON'!$1:$1048576,3,FALSE)</f>
        <v>870000</v>
      </c>
      <c r="J25" s="36" t="s">
        <v>70</v>
      </c>
      <c r="K25" s="37">
        <f>VLOOKUP(J25,'GOLFER MONEY WON'!$1:$1048576,3,FALSE)</f>
        <v>40050</v>
      </c>
      <c r="L25" s="36" t="s">
        <v>98</v>
      </c>
      <c r="M25" s="37">
        <f>VLOOKUP(L25,'GOLFER MONEY WON'!$1:$1048576,3,FALSE)</f>
        <v>870000</v>
      </c>
      <c r="N25" s="40" t="s">
        <v>77</v>
      </c>
      <c r="O25" s="41">
        <f>VLOOKUP(N25,'GOLFER MONEY WON'!$1:$1048576,3,FALSE)</f>
        <v>93150</v>
      </c>
      <c r="P25" s="40" t="s">
        <v>163</v>
      </c>
      <c r="Q25" s="41">
        <f>VLOOKUP(P25,'GOLFER MONEY WON'!$1:$1048576,3,FALSE)</f>
        <v>0</v>
      </c>
      <c r="R25" s="40" t="s">
        <v>99</v>
      </c>
      <c r="S25" s="41">
        <f>VLOOKUP(R25,'GOLFER MONEY WON'!$1:$1048576,3,FALSE)</f>
        <v>63000</v>
      </c>
      <c r="T25" s="126" t="s">
        <v>90</v>
      </c>
      <c r="U25" s="127">
        <f>VLOOKUP(T25,'GOLFER MONEY WON'!$1:$1048576,3,FALSE)</f>
        <v>390000</v>
      </c>
      <c r="V25" s="128" t="s">
        <v>109</v>
      </c>
      <c r="W25" s="127">
        <f>VLOOKUP(V25,'GOLFER MONEY WON'!$1:$1048576,3,FALSE)</f>
        <v>225333</v>
      </c>
      <c r="X25" s="128" t="s">
        <v>185</v>
      </c>
      <c r="Y25" s="127">
        <f>VLOOKUP(X25,'GOLFER MONEY WON'!$1:$1048576,3,FALSE)</f>
        <v>93150</v>
      </c>
      <c r="Z25" s="7" t="s">
        <v>121</v>
      </c>
      <c r="AA25" s="8">
        <f>VLOOKUP(Z25,'GOLFER MONEY WON'!$1:$1048576,3,FALSE)</f>
        <v>0</v>
      </c>
      <c r="AB25" s="7" t="s">
        <v>171</v>
      </c>
      <c r="AC25" s="8">
        <f>VLOOKUP(AB25,'GOLFER MONEY WON'!$1:$1048576,3,FALSE)</f>
        <v>225333</v>
      </c>
      <c r="AD25" s="131" t="s">
        <v>170</v>
      </c>
      <c r="AE25" s="132">
        <f>VLOOKUP(AD25,'GOLFER MONEY WON'!$1:$1048576,3,FALSE)</f>
        <v>0</v>
      </c>
      <c r="AF25" s="131" t="s">
        <v>168</v>
      </c>
      <c r="AG25" s="132">
        <f>VLOOKUP(AF25,'GOLFER MONEY WON'!$1:$1048576,3,FALSE)</f>
        <v>50000</v>
      </c>
    </row>
    <row r="26" spans="1:33" x14ac:dyDescent="0.2">
      <c r="A26" s="99">
        <v>25</v>
      </c>
      <c r="B26" s="4" t="s">
        <v>246</v>
      </c>
      <c r="C26" s="148">
        <f>SUM(E26)+G26+I26+K26+M26+O26+Q26+S26+U26+W26+Y26+AA26+AC26+AE26+AG26</f>
        <v>4584016</v>
      </c>
      <c r="D26" s="19" t="s">
        <v>65</v>
      </c>
      <c r="E26" s="20">
        <f>VLOOKUP(D26,'GOLFER MONEY WON'!$1:$1048576,3,FALSE)</f>
        <v>111000</v>
      </c>
      <c r="F26" s="21" t="s">
        <v>82</v>
      </c>
      <c r="G26" s="20">
        <f>VLOOKUP(F26,'GOLFER MONEY WON'!$1:$1048576,3,FALSE)</f>
        <v>2700000</v>
      </c>
      <c r="H26" s="36" t="s">
        <v>91</v>
      </c>
      <c r="I26" s="37">
        <f>VLOOKUP(H26,'GOLFER MONEY WON'!$1:$1048576,3,FALSE)</f>
        <v>870000</v>
      </c>
      <c r="J26" s="36" t="s">
        <v>159</v>
      </c>
      <c r="K26" s="37">
        <f>VLOOKUP(J26,'GOLFER MONEY WON'!$1:$1048576,3,FALSE)</f>
        <v>0</v>
      </c>
      <c r="L26" s="36" t="s">
        <v>80</v>
      </c>
      <c r="M26" s="37">
        <f>VLOOKUP(L26,'GOLFER MONEY WON'!$1:$1048576,3,FALSE)</f>
        <v>63000</v>
      </c>
      <c r="N26" s="40" t="s">
        <v>88</v>
      </c>
      <c r="O26" s="41">
        <f>VLOOKUP(N26,'GOLFER MONEY WON'!$1:$1048576,3,FALSE)</f>
        <v>0</v>
      </c>
      <c r="P26" s="40" t="s">
        <v>95</v>
      </c>
      <c r="Q26" s="41">
        <f>VLOOKUP(P26,'GOLFER MONEY WON'!$1:$1048576,3,FALSE)</f>
        <v>225333</v>
      </c>
      <c r="R26" s="40" t="s">
        <v>110</v>
      </c>
      <c r="S26" s="41">
        <f>VLOOKUP(R26,'GOLFER MONEY WON'!$1:$1048576,3,FALSE)</f>
        <v>40050</v>
      </c>
      <c r="T26" s="126" t="s">
        <v>185</v>
      </c>
      <c r="U26" s="127">
        <f>VLOOKUP(T26,'GOLFER MONEY WON'!$1:$1048576,3,FALSE)</f>
        <v>93150</v>
      </c>
      <c r="V26" s="128" t="s">
        <v>188</v>
      </c>
      <c r="W26" s="127">
        <f>VLOOKUP(V26,'GOLFER MONEY WON'!$1:$1048576,3,FALSE)</f>
        <v>63000</v>
      </c>
      <c r="X26" s="128" t="s">
        <v>186</v>
      </c>
      <c r="Y26" s="127">
        <f>VLOOKUP(X26,'GOLFER MONEY WON'!$1:$1048576,3,FALSE)</f>
        <v>93150</v>
      </c>
      <c r="Z26" s="7" t="s">
        <v>101</v>
      </c>
      <c r="AA26" s="8">
        <f>VLOOKUP(Z26,'GOLFER MONEY WON'!$1:$1048576,3,FALSE)</f>
        <v>0</v>
      </c>
      <c r="AB26" s="7" t="s">
        <v>171</v>
      </c>
      <c r="AC26" s="8">
        <f>VLOOKUP(AB26,'GOLFER MONEY WON'!$1:$1048576,3,FALSE)</f>
        <v>225333</v>
      </c>
      <c r="AD26" s="131" t="s">
        <v>166</v>
      </c>
      <c r="AE26" s="132">
        <f>VLOOKUP(AD26,'GOLFER MONEY WON'!$1:$1048576,3,FALSE)</f>
        <v>50000</v>
      </c>
      <c r="AF26" s="131" t="s">
        <v>168</v>
      </c>
      <c r="AG26" s="132">
        <f>VLOOKUP(AF26,'GOLFER MONEY WON'!$1:$1048576,3,FALSE)</f>
        <v>50000</v>
      </c>
    </row>
    <row r="27" spans="1:33" x14ac:dyDescent="0.2">
      <c r="A27" s="1">
        <v>26</v>
      </c>
      <c r="B27" s="4" t="s">
        <v>111</v>
      </c>
      <c r="C27" s="148">
        <f>SUM(E27)+G27+I27+K27+M27+O27+Q27+S27+U27+W27+Y27+AA27+AC27+AE27+AG27</f>
        <v>4387546</v>
      </c>
      <c r="D27" s="19" t="s">
        <v>65</v>
      </c>
      <c r="E27" s="20">
        <f>VLOOKUP(D27,'GOLFER MONEY WON'!$1:$1048576,3,FALSE)</f>
        <v>111000</v>
      </c>
      <c r="F27" s="21" t="s">
        <v>82</v>
      </c>
      <c r="G27" s="20">
        <f>VLOOKUP(F27,'GOLFER MONEY WON'!$1:$1048576,3,FALSE)</f>
        <v>2700000</v>
      </c>
      <c r="H27" s="36" t="s">
        <v>73</v>
      </c>
      <c r="I27" s="37">
        <f>VLOOKUP(H27,'GOLFER MONEY WON'!$1:$1048576,3,FALSE)</f>
        <v>225333</v>
      </c>
      <c r="J27" s="36" t="s">
        <v>116</v>
      </c>
      <c r="K27" s="37">
        <f>VLOOKUP(J27,'GOLFER MONEY WON'!$1:$1048576,3,FALSE)</f>
        <v>521250</v>
      </c>
      <c r="L27" s="36" t="s">
        <v>76</v>
      </c>
      <c r="M27" s="37">
        <f>VLOOKUP(L27,'GOLFER MONEY WON'!$1:$1048576,3,FALSE)</f>
        <v>0</v>
      </c>
      <c r="N27" s="40" t="s">
        <v>164</v>
      </c>
      <c r="O27" s="41">
        <f>VLOOKUP(N27,'GOLFER MONEY WON'!$1:$1048576,3,FALSE)</f>
        <v>43500</v>
      </c>
      <c r="P27" s="40" t="s">
        <v>108</v>
      </c>
      <c r="Q27" s="41">
        <f>VLOOKUP(P27,'GOLFER MONEY WON'!$1:$1048576,3,FALSE)</f>
        <v>521250</v>
      </c>
      <c r="R27" s="40" t="s">
        <v>87</v>
      </c>
      <c r="S27" s="41">
        <f>VLOOKUP(R27,'GOLFER MONEY WON'!$1:$1048576,3,FALSE)</f>
        <v>75563</v>
      </c>
      <c r="T27" s="126" t="s">
        <v>185</v>
      </c>
      <c r="U27" s="127">
        <f>VLOOKUP(T27,'GOLFER MONEY WON'!$1:$1048576,3,FALSE)</f>
        <v>93150</v>
      </c>
      <c r="V27" s="128" t="s">
        <v>183</v>
      </c>
      <c r="W27" s="127">
        <f>VLOOKUP(V27,'GOLFER MONEY WON'!$1:$1048576,3,FALSE)</f>
        <v>0</v>
      </c>
      <c r="X27" s="128" t="s">
        <v>173</v>
      </c>
      <c r="Y27" s="127">
        <f>VLOOKUP(X27,'GOLFER MONEY WON'!$1:$1048576,3,FALSE)</f>
        <v>46500</v>
      </c>
      <c r="Z27" s="7" t="s">
        <v>101</v>
      </c>
      <c r="AA27" s="8">
        <f>VLOOKUP(Z27,'GOLFER MONEY WON'!$1:$1048576,3,FALSE)</f>
        <v>0</v>
      </c>
      <c r="AB27" s="7" t="s">
        <v>172</v>
      </c>
      <c r="AC27" s="8">
        <f>VLOOKUP(AB27,'GOLFER MONEY WON'!$1:$1048576,3,FALSE)</f>
        <v>0</v>
      </c>
      <c r="AD27" s="131" t="s">
        <v>166</v>
      </c>
      <c r="AE27" s="132">
        <f>VLOOKUP(AD27,'GOLFER MONEY WON'!$1:$1048576,3,FALSE)</f>
        <v>50000</v>
      </c>
      <c r="AF27" s="131" t="s">
        <v>169</v>
      </c>
      <c r="AG27" s="132">
        <f>VLOOKUP(AF27,'GOLFER MONEY WON'!$1:$1048576,3,FALSE)</f>
        <v>0</v>
      </c>
    </row>
    <row r="28" spans="1:33" x14ac:dyDescent="0.2">
      <c r="A28" s="1">
        <v>27</v>
      </c>
      <c r="B28" s="4" t="s">
        <v>221</v>
      </c>
      <c r="C28" s="148">
        <f>SUM(E28)+G28+I28+K28+M28+O28+Q28+S28+U28+W28+Y28+AA28+AC28+AE28+AG28</f>
        <v>4385483</v>
      </c>
      <c r="D28" s="19" t="s">
        <v>65</v>
      </c>
      <c r="E28" s="20">
        <f>VLOOKUP(D28,'GOLFER MONEY WON'!$1:$1048576,3,FALSE)</f>
        <v>111000</v>
      </c>
      <c r="F28" s="21" t="s">
        <v>82</v>
      </c>
      <c r="G28" s="20">
        <f>VLOOKUP(F28,'GOLFER MONEY WON'!$1:$1048576,3,FALSE)</f>
        <v>2700000</v>
      </c>
      <c r="H28" s="36" t="s">
        <v>91</v>
      </c>
      <c r="I28" s="37">
        <f>VLOOKUP(H28,'GOLFER MONEY WON'!$1:$1048576,3,FALSE)</f>
        <v>870000</v>
      </c>
      <c r="J28" s="36" t="s">
        <v>115</v>
      </c>
      <c r="K28" s="37">
        <f>VLOOKUP(J28,'GOLFER MONEY WON'!$1:$1048576,3,FALSE)</f>
        <v>111000</v>
      </c>
      <c r="L28" s="36" t="s">
        <v>80</v>
      </c>
      <c r="M28" s="37">
        <f>VLOOKUP(L28,'GOLFER MONEY WON'!$1:$1048576,3,FALSE)</f>
        <v>63000</v>
      </c>
      <c r="N28" s="40" t="s">
        <v>164</v>
      </c>
      <c r="O28" s="41">
        <f>VLOOKUP(N28,'GOLFER MONEY WON'!$1:$1048576,3,FALSE)</f>
        <v>43500</v>
      </c>
      <c r="P28" s="40" t="s">
        <v>123</v>
      </c>
      <c r="Q28" s="41">
        <f>VLOOKUP(P28,'GOLFER MONEY WON'!$1:$1048576,3,FALSE)</f>
        <v>0</v>
      </c>
      <c r="R28" s="40" t="s">
        <v>89</v>
      </c>
      <c r="S28" s="41">
        <f>VLOOKUP(R28,'GOLFER MONEY WON'!$1:$1048576,3,FALSE)</f>
        <v>55500</v>
      </c>
      <c r="T28" s="126" t="s">
        <v>185</v>
      </c>
      <c r="U28" s="127">
        <f>VLOOKUP(T28,'GOLFER MONEY WON'!$1:$1048576,3,FALSE)</f>
        <v>93150</v>
      </c>
      <c r="V28" s="128" t="s">
        <v>188</v>
      </c>
      <c r="W28" s="127">
        <f>VLOOKUP(V28,'GOLFER MONEY WON'!$1:$1048576,3,FALSE)</f>
        <v>63000</v>
      </c>
      <c r="X28" s="128" t="s">
        <v>182</v>
      </c>
      <c r="Y28" s="127">
        <f>VLOOKUP(X28,'GOLFER MONEY WON'!$1:$1048576,3,FALSE)</f>
        <v>0</v>
      </c>
      <c r="Z28" s="7" t="s">
        <v>121</v>
      </c>
      <c r="AA28" s="8">
        <f>VLOOKUP(Z28,'GOLFER MONEY WON'!$1:$1048576,3,FALSE)</f>
        <v>0</v>
      </c>
      <c r="AB28" s="7" t="s">
        <v>171</v>
      </c>
      <c r="AC28" s="8">
        <f>VLOOKUP(AB28,'GOLFER MONEY WON'!$1:$1048576,3,FALSE)</f>
        <v>225333</v>
      </c>
      <c r="AD28" s="131" t="s">
        <v>167</v>
      </c>
      <c r="AE28" s="132">
        <f>VLOOKUP(AD28,'GOLFER MONEY WON'!$1:$1048576,3,FALSE)</f>
        <v>0</v>
      </c>
      <c r="AF28" s="131" t="s">
        <v>168</v>
      </c>
      <c r="AG28" s="132">
        <f>VLOOKUP(AF28,'GOLFER MONEY WON'!$1:$1048576,3,FALSE)</f>
        <v>50000</v>
      </c>
    </row>
    <row r="29" spans="1:33" x14ac:dyDescent="0.2">
      <c r="A29" s="99">
        <v>28</v>
      </c>
      <c r="B29" s="4" t="s">
        <v>203</v>
      </c>
      <c r="C29" s="148">
        <f>SUM(E29)+G29+I29+K29+M29+O29+Q29+S29+U29+W29+Y29+AA29+AC29+AE29+AG29</f>
        <v>4217150</v>
      </c>
      <c r="D29" s="19" t="s">
        <v>65</v>
      </c>
      <c r="E29" s="20">
        <f>VLOOKUP(D29,'GOLFER MONEY WON'!$1:$1048576,3,FALSE)</f>
        <v>111000</v>
      </c>
      <c r="F29" s="21" t="s">
        <v>68</v>
      </c>
      <c r="G29" s="20">
        <f>VLOOKUP(F29,'GOLFER MONEY WON'!$1:$1048576,3,FALSE)</f>
        <v>1620000</v>
      </c>
      <c r="H29" s="36" t="s">
        <v>91</v>
      </c>
      <c r="I29" s="37">
        <f>VLOOKUP(H29,'GOLFER MONEY WON'!$1:$1048576,3,FALSE)</f>
        <v>870000</v>
      </c>
      <c r="J29" s="36" t="s">
        <v>115</v>
      </c>
      <c r="K29" s="37">
        <f>VLOOKUP(J29,'GOLFER MONEY WON'!$1:$1048576,3,FALSE)</f>
        <v>111000</v>
      </c>
      <c r="L29" s="36" t="s">
        <v>116</v>
      </c>
      <c r="M29" s="37">
        <f>VLOOKUP(L29,'GOLFER MONEY WON'!$1:$1048576,3,FALSE)</f>
        <v>521250</v>
      </c>
      <c r="N29" s="40" t="s">
        <v>164</v>
      </c>
      <c r="O29" s="41">
        <f>VLOOKUP(N29,'GOLFER MONEY WON'!$1:$1048576,3,FALSE)</f>
        <v>43500</v>
      </c>
      <c r="P29" s="40" t="s">
        <v>108</v>
      </c>
      <c r="Q29" s="41">
        <f>VLOOKUP(P29,'GOLFER MONEY WON'!$1:$1048576,3,FALSE)</f>
        <v>521250</v>
      </c>
      <c r="R29" s="40" t="s">
        <v>157</v>
      </c>
      <c r="S29" s="41">
        <f>VLOOKUP(R29,'GOLFER MONEY WON'!$1:$1048576,3,FALSE)</f>
        <v>138000</v>
      </c>
      <c r="T29" s="126" t="s">
        <v>185</v>
      </c>
      <c r="U29" s="127">
        <f>VLOOKUP(T29,'GOLFER MONEY WON'!$1:$1048576,3,FALSE)</f>
        <v>93150</v>
      </c>
      <c r="V29" s="128" t="s">
        <v>174</v>
      </c>
      <c r="W29" s="127">
        <f>VLOOKUP(V29,'GOLFER MONEY WON'!$1:$1048576,3,FALSE)</f>
        <v>0</v>
      </c>
      <c r="X29" s="128" t="s">
        <v>178</v>
      </c>
      <c r="Y29" s="127">
        <f>VLOOKUP(X29,'GOLFER MONEY WON'!$1:$1048576,3,FALSE)</f>
        <v>138000</v>
      </c>
      <c r="Z29" s="7" t="s">
        <v>101</v>
      </c>
      <c r="AA29" s="8">
        <f>VLOOKUP(Z29,'GOLFER MONEY WON'!$1:$1048576,3,FALSE)</f>
        <v>0</v>
      </c>
      <c r="AB29" s="7" t="s">
        <v>121</v>
      </c>
      <c r="AC29" s="8">
        <f>VLOOKUP(AB29,'GOLFER MONEY WON'!$1:$1048576,3,FALSE)</f>
        <v>0</v>
      </c>
      <c r="AD29" s="131" t="s">
        <v>167</v>
      </c>
      <c r="AE29" s="132">
        <f>VLOOKUP(AD29,'GOLFER MONEY WON'!$1:$1048576,3,FALSE)</f>
        <v>0</v>
      </c>
      <c r="AF29" s="131" t="s">
        <v>168</v>
      </c>
      <c r="AG29" s="132">
        <f>VLOOKUP(AF29,'GOLFER MONEY WON'!$1:$1048576,3,FALSE)</f>
        <v>50000</v>
      </c>
    </row>
    <row r="30" spans="1:33" x14ac:dyDescent="0.2">
      <c r="A30" s="1">
        <v>29</v>
      </c>
      <c r="B30" s="4" t="s">
        <v>126</v>
      </c>
      <c r="C30" s="148">
        <f>SUM(E30)+G30+I30+K30+M30+O30+Q30+S30+U30+W30+Y30+AA30+AC30+AE30+AG30</f>
        <v>4049296</v>
      </c>
      <c r="D30" s="19" t="s">
        <v>63</v>
      </c>
      <c r="E30" s="20">
        <f>VLOOKUP(D30,'GOLFER MONEY WON'!$1:$1048576,3,FALSE)</f>
        <v>600000</v>
      </c>
      <c r="F30" s="21" t="s">
        <v>82</v>
      </c>
      <c r="G30" s="20">
        <f>VLOOKUP(F30,'GOLFER MONEY WON'!$1:$1048576,3,FALSE)</f>
        <v>2700000</v>
      </c>
      <c r="H30" s="36" t="s">
        <v>80</v>
      </c>
      <c r="I30" s="37">
        <f>VLOOKUP(H30,'GOLFER MONEY WON'!$1:$1048576,3,FALSE)</f>
        <v>63000</v>
      </c>
      <c r="J30" s="36" t="s">
        <v>115</v>
      </c>
      <c r="K30" s="37">
        <f>VLOOKUP(J30,'GOLFER MONEY WON'!$1:$1048576,3,FALSE)</f>
        <v>111000</v>
      </c>
      <c r="L30" s="36" t="s">
        <v>85</v>
      </c>
      <c r="M30" s="37">
        <f>VLOOKUP(L30,'GOLFER MONEY WON'!$1:$1048576,3,FALSE)</f>
        <v>75563</v>
      </c>
      <c r="N30" s="40" t="s">
        <v>88</v>
      </c>
      <c r="O30" s="41">
        <f>VLOOKUP(N30,'GOLFER MONEY WON'!$1:$1048576,3,FALSE)</f>
        <v>0</v>
      </c>
      <c r="P30" s="40" t="s">
        <v>72</v>
      </c>
      <c r="Q30" s="41">
        <f>VLOOKUP(P30,'GOLFER MONEY WON'!$1:$1048576,3,FALSE)</f>
        <v>0</v>
      </c>
      <c r="R30" s="40" t="s">
        <v>164</v>
      </c>
      <c r="S30" s="41">
        <f>VLOOKUP(R30,'GOLFER MONEY WON'!$1:$1048576,3,FALSE)</f>
        <v>43500</v>
      </c>
      <c r="T30" s="126" t="s">
        <v>118</v>
      </c>
      <c r="U30" s="127">
        <f>VLOOKUP(T30,'GOLFER MONEY WON'!$1:$1048576,3,FALSE)</f>
        <v>37750</v>
      </c>
      <c r="V30" s="128" t="s">
        <v>186</v>
      </c>
      <c r="W30" s="127">
        <f>VLOOKUP(V30,'GOLFER MONEY WON'!$1:$1048576,3,FALSE)</f>
        <v>93150</v>
      </c>
      <c r="X30" s="128" t="s">
        <v>187</v>
      </c>
      <c r="Y30" s="127">
        <f>VLOOKUP(X30,'GOLFER MONEY WON'!$1:$1048576,3,FALSE)</f>
        <v>0</v>
      </c>
      <c r="Z30" s="7" t="s">
        <v>101</v>
      </c>
      <c r="AA30" s="8">
        <f>VLOOKUP(Z30,'GOLFER MONEY WON'!$1:$1048576,3,FALSE)</f>
        <v>0</v>
      </c>
      <c r="AB30" s="7" t="s">
        <v>171</v>
      </c>
      <c r="AC30" s="8">
        <f>VLOOKUP(AB30,'GOLFER MONEY WON'!$1:$1048576,3,FALSE)</f>
        <v>225333</v>
      </c>
      <c r="AD30" s="131" t="s">
        <v>166</v>
      </c>
      <c r="AE30" s="132">
        <f>VLOOKUP(AD30,'GOLFER MONEY WON'!$1:$1048576,3,FALSE)</f>
        <v>50000</v>
      </c>
      <c r="AF30" s="131" t="s">
        <v>168</v>
      </c>
      <c r="AG30" s="132">
        <f>VLOOKUP(AF30,'GOLFER MONEY WON'!$1:$1048576,3,FALSE)</f>
        <v>50000</v>
      </c>
    </row>
    <row r="31" spans="1:33" x14ac:dyDescent="0.2">
      <c r="A31" s="1">
        <v>30</v>
      </c>
      <c r="B31" s="4" t="s">
        <v>230</v>
      </c>
      <c r="C31" s="148">
        <f>SUM(E31)+G31+I31+K31+M31+O31+Q31+S31+U31+W31+Y31+AA31+AC31+AE31+AG31</f>
        <v>4034300</v>
      </c>
      <c r="D31" s="19" t="s">
        <v>65</v>
      </c>
      <c r="E31" s="20">
        <f>VLOOKUP(D31,'GOLFER MONEY WON'!$1:$1048576,3,FALSE)</f>
        <v>111000</v>
      </c>
      <c r="F31" s="21" t="s">
        <v>68</v>
      </c>
      <c r="G31" s="20">
        <f>VLOOKUP(F31,'GOLFER MONEY WON'!$1:$1048576,3,FALSE)</f>
        <v>1620000</v>
      </c>
      <c r="H31" s="36" t="s">
        <v>91</v>
      </c>
      <c r="I31" s="37">
        <f>VLOOKUP(H31,'GOLFER MONEY WON'!$1:$1048576,3,FALSE)</f>
        <v>870000</v>
      </c>
      <c r="J31" s="36" t="s">
        <v>80</v>
      </c>
      <c r="K31" s="37">
        <f>VLOOKUP(J31,'GOLFER MONEY WON'!$1:$1048576,3,FALSE)</f>
        <v>63000</v>
      </c>
      <c r="L31" s="36" t="s">
        <v>98</v>
      </c>
      <c r="M31" s="37">
        <f>VLOOKUP(L31,'GOLFER MONEY WON'!$1:$1048576,3,FALSE)</f>
        <v>870000</v>
      </c>
      <c r="N31" s="40" t="s">
        <v>77</v>
      </c>
      <c r="O31" s="41">
        <f>VLOOKUP(N31,'GOLFER MONEY WON'!$1:$1048576,3,FALSE)</f>
        <v>93150</v>
      </c>
      <c r="P31" s="40" t="s">
        <v>157</v>
      </c>
      <c r="Q31" s="41">
        <f>VLOOKUP(P31,'GOLFER MONEY WON'!$1:$1048576,3,FALSE)</f>
        <v>138000</v>
      </c>
      <c r="R31" s="40" t="s">
        <v>99</v>
      </c>
      <c r="S31" s="41">
        <f>VLOOKUP(R31,'GOLFER MONEY WON'!$1:$1048576,3,FALSE)</f>
        <v>63000</v>
      </c>
      <c r="T31" s="126" t="s">
        <v>185</v>
      </c>
      <c r="U31" s="127">
        <f>VLOOKUP(T31,'GOLFER MONEY WON'!$1:$1048576,3,FALSE)</f>
        <v>93150</v>
      </c>
      <c r="V31" s="128" t="s">
        <v>188</v>
      </c>
      <c r="W31" s="127">
        <f>VLOOKUP(V31,'GOLFER MONEY WON'!$1:$1048576,3,FALSE)</f>
        <v>63000</v>
      </c>
      <c r="X31" s="128" t="s">
        <v>183</v>
      </c>
      <c r="Y31" s="127">
        <f>VLOOKUP(X31,'GOLFER MONEY WON'!$1:$1048576,3,FALSE)</f>
        <v>0</v>
      </c>
      <c r="Z31" s="7" t="s">
        <v>172</v>
      </c>
      <c r="AA31" s="8">
        <f>VLOOKUP(Z31,'GOLFER MONEY WON'!$1:$1048576,3,FALSE)</f>
        <v>0</v>
      </c>
      <c r="AB31" s="7" t="s">
        <v>121</v>
      </c>
      <c r="AC31" s="8">
        <f>VLOOKUP(AB31,'GOLFER MONEY WON'!$1:$1048576,3,FALSE)</f>
        <v>0</v>
      </c>
      <c r="AD31" s="131" t="s">
        <v>170</v>
      </c>
      <c r="AE31" s="132">
        <f>VLOOKUP(AD31,'GOLFER MONEY WON'!$1:$1048576,3,FALSE)</f>
        <v>0</v>
      </c>
      <c r="AF31" s="131" t="s">
        <v>168</v>
      </c>
      <c r="AG31" s="132">
        <f>VLOOKUP(AF31,'GOLFER MONEY WON'!$1:$1048576,3,FALSE)</f>
        <v>50000</v>
      </c>
    </row>
    <row r="32" spans="1:33" x14ac:dyDescent="0.2">
      <c r="A32" s="99">
        <v>31</v>
      </c>
      <c r="B32" s="4" t="s">
        <v>122</v>
      </c>
      <c r="C32" s="148">
        <f>SUM(E32)+G32+I32+K32+M32+O32+Q32+S32+U32+W32+Y32+AA32+AC32+AE32+AG32</f>
        <v>4010263</v>
      </c>
      <c r="D32" s="19" t="s">
        <v>61</v>
      </c>
      <c r="E32" s="20">
        <f>VLOOKUP(D32,'GOLFER MONEY WON'!$1:$1048576,3,FALSE)</f>
        <v>0</v>
      </c>
      <c r="F32" s="21" t="s">
        <v>82</v>
      </c>
      <c r="G32" s="20">
        <f>VLOOKUP(F32,'GOLFER MONEY WON'!$1:$1048576,3,FALSE)</f>
        <v>2700000</v>
      </c>
      <c r="H32" s="36" t="s">
        <v>91</v>
      </c>
      <c r="I32" s="37">
        <f>VLOOKUP(H32,'GOLFER MONEY WON'!$1:$1048576,3,FALSE)</f>
        <v>870000</v>
      </c>
      <c r="J32" s="36" t="s">
        <v>67</v>
      </c>
      <c r="K32" s="37">
        <f>VLOOKUP(J32,'GOLFER MONEY WON'!$1:$1048576,3,FALSE)</f>
        <v>75563</v>
      </c>
      <c r="L32" s="36" t="s">
        <v>159</v>
      </c>
      <c r="M32" s="37">
        <f>VLOOKUP(L32,'GOLFER MONEY WON'!$1:$1048576,3,FALSE)</f>
        <v>0</v>
      </c>
      <c r="N32" s="40" t="s">
        <v>164</v>
      </c>
      <c r="O32" s="41">
        <f>VLOOKUP(N32,'GOLFER MONEY WON'!$1:$1048576,3,FALSE)</f>
        <v>43500</v>
      </c>
      <c r="P32" s="40" t="s">
        <v>72</v>
      </c>
      <c r="Q32" s="41">
        <f>VLOOKUP(P32,'GOLFER MONEY WON'!$1:$1048576,3,FALSE)</f>
        <v>0</v>
      </c>
      <c r="R32" s="40" t="s">
        <v>110</v>
      </c>
      <c r="S32" s="41">
        <f>VLOOKUP(R32,'GOLFER MONEY WON'!$1:$1048576,3,FALSE)</f>
        <v>40050</v>
      </c>
      <c r="T32" s="126" t="s">
        <v>178</v>
      </c>
      <c r="U32" s="127">
        <f>VLOOKUP(T32,'GOLFER MONEY WON'!$1:$1048576,3,FALSE)</f>
        <v>138000</v>
      </c>
      <c r="V32" s="128" t="s">
        <v>186</v>
      </c>
      <c r="W32" s="127">
        <f>VLOOKUP(V32,'GOLFER MONEY WON'!$1:$1048576,3,FALSE)</f>
        <v>93150</v>
      </c>
      <c r="X32" s="128" t="s">
        <v>183</v>
      </c>
      <c r="Y32" s="127">
        <f>VLOOKUP(X32,'GOLFER MONEY WON'!$1:$1048576,3,FALSE)</f>
        <v>0</v>
      </c>
      <c r="Z32" s="7" t="s">
        <v>172</v>
      </c>
      <c r="AA32" s="8">
        <f>VLOOKUP(Z32,'GOLFER MONEY WON'!$1:$1048576,3,FALSE)</f>
        <v>0</v>
      </c>
      <c r="AB32" s="7" t="s">
        <v>121</v>
      </c>
      <c r="AC32" s="8">
        <f>VLOOKUP(AB32,'GOLFER MONEY WON'!$1:$1048576,3,FALSE)</f>
        <v>0</v>
      </c>
      <c r="AD32" s="131" t="s">
        <v>166</v>
      </c>
      <c r="AE32" s="132">
        <f>VLOOKUP(AD32,'GOLFER MONEY WON'!$1:$1048576,3,FALSE)</f>
        <v>50000</v>
      </c>
      <c r="AF32" s="131" t="s">
        <v>170</v>
      </c>
      <c r="AG32" s="132">
        <f>VLOOKUP(AF32,'GOLFER MONEY WON'!$1:$1048576,3,FALSE)</f>
        <v>0</v>
      </c>
    </row>
    <row r="33" spans="1:33" x14ac:dyDescent="0.2">
      <c r="A33" s="1">
        <v>32</v>
      </c>
      <c r="B33" s="4" t="s">
        <v>240</v>
      </c>
      <c r="C33" s="148">
        <f>SUM(E33)+G33+I33+K33+M33+O33+Q33+S33+U33+W33+Y33+AA33+AC33+AE33+AG33</f>
        <v>3881083</v>
      </c>
      <c r="D33" s="19" t="s">
        <v>65</v>
      </c>
      <c r="E33" s="20">
        <f>VLOOKUP(D33,'GOLFER MONEY WON'!$1:$1048576,3,FALSE)</f>
        <v>111000</v>
      </c>
      <c r="F33" s="21" t="s">
        <v>82</v>
      </c>
      <c r="G33" s="20">
        <f>VLOOKUP(F33,'GOLFER MONEY WON'!$1:$1048576,3,FALSE)</f>
        <v>2700000</v>
      </c>
      <c r="H33" s="36" t="s">
        <v>80</v>
      </c>
      <c r="I33" s="37">
        <f>VLOOKUP(H33,'GOLFER MONEY WON'!$1:$1048576,3,FALSE)</f>
        <v>63000</v>
      </c>
      <c r="J33" s="36" t="s">
        <v>81</v>
      </c>
      <c r="K33" s="37">
        <f>VLOOKUP(J33,'GOLFER MONEY WON'!$1:$1048576,3,FALSE)</f>
        <v>0</v>
      </c>
      <c r="L33" s="36" t="s">
        <v>75</v>
      </c>
      <c r="M33" s="37">
        <f>VLOOKUP(L33,'GOLFER MONEY WON'!$1:$1048576,3,FALSE)</f>
        <v>0</v>
      </c>
      <c r="N33" s="40" t="s">
        <v>71</v>
      </c>
      <c r="O33" s="41">
        <f>VLOOKUP(N33,'GOLFER MONEY WON'!$1:$1048576,3,FALSE)</f>
        <v>63000</v>
      </c>
      <c r="P33" s="40" t="s">
        <v>108</v>
      </c>
      <c r="Q33" s="41">
        <f>VLOOKUP(P33,'GOLFER MONEY WON'!$1:$1048576,3,FALSE)</f>
        <v>521250</v>
      </c>
      <c r="R33" s="40" t="s">
        <v>79</v>
      </c>
      <c r="S33" s="41">
        <f>VLOOKUP(R33,'GOLFER MONEY WON'!$1:$1048576,3,FALSE)</f>
        <v>0</v>
      </c>
      <c r="T33" s="126" t="s">
        <v>173</v>
      </c>
      <c r="U33" s="127">
        <f>VLOOKUP(T33,'GOLFER MONEY WON'!$1:$1048576,3,FALSE)</f>
        <v>46500</v>
      </c>
      <c r="V33" s="128" t="s">
        <v>174</v>
      </c>
      <c r="W33" s="127">
        <f>VLOOKUP(V33,'GOLFER MONEY WON'!$1:$1048576,3,FALSE)</f>
        <v>0</v>
      </c>
      <c r="X33" s="128" t="s">
        <v>107</v>
      </c>
      <c r="Y33" s="127">
        <f>VLOOKUP(X33,'GOLFER MONEY WON'!$1:$1048576,3,FALSE)</f>
        <v>51000</v>
      </c>
      <c r="Z33" s="7" t="s">
        <v>102</v>
      </c>
      <c r="AA33" s="8">
        <f>VLOOKUP(Z33,'GOLFER MONEY WON'!$1:$1048576,3,FALSE)</f>
        <v>0</v>
      </c>
      <c r="AB33" s="7" t="s">
        <v>171</v>
      </c>
      <c r="AC33" s="8">
        <f>VLOOKUP(AB33,'GOLFER MONEY WON'!$1:$1048576,3,FALSE)</f>
        <v>225333</v>
      </c>
      <c r="AD33" s="131" t="s">
        <v>166</v>
      </c>
      <c r="AE33" s="132">
        <f>VLOOKUP(AD33,'GOLFER MONEY WON'!$1:$1048576,3,FALSE)</f>
        <v>50000</v>
      </c>
      <c r="AF33" s="131" t="s">
        <v>168</v>
      </c>
      <c r="AG33" s="132">
        <f>VLOOKUP(AF33,'GOLFER MONEY WON'!$1:$1048576,3,FALSE)</f>
        <v>50000</v>
      </c>
    </row>
    <row r="34" spans="1:33" x14ac:dyDescent="0.2">
      <c r="A34" s="1">
        <v>33</v>
      </c>
      <c r="B34" s="4" t="s">
        <v>222</v>
      </c>
      <c r="C34" s="148">
        <f>SUM(E34)+G34+I34+K34+M34+O34+Q34+S34+U34+W34+Y34+AA34+AC34+AE34+AG34</f>
        <v>3818179</v>
      </c>
      <c r="D34" s="19" t="s">
        <v>63</v>
      </c>
      <c r="E34" s="20">
        <f>VLOOKUP(D34,'GOLFER MONEY WON'!$1:$1048576,3,FALSE)</f>
        <v>600000</v>
      </c>
      <c r="F34" s="21" t="s">
        <v>66</v>
      </c>
      <c r="G34" s="20">
        <f>VLOOKUP(F34,'GOLFER MONEY WON'!$1:$1048576,3,FALSE)</f>
        <v>450000</v>
      </c>
      <c r="H34" s="36" t="s">
        <v>91</v>
      </c>
      <c r="I34" s="37">
        <f>VLOOKUP(H34,'GOLFER MONEY WON'!$1:$1048576,3,FALSE)</f>
        <v>870000</v>
      </c>
      <c r="J34" s="36" t="s">
        <v>116</v>
      </c>
      <c r="K34" s="37">
        <f>VLOOKUP(J34,'GOLFER MONEY WON'!$1:$1048576,3,FALSE)</f>
        <v>521250</v>
      </c>
      <c r="L34" s="36" t="s">
        <v>76</v>
      </c>
      <c r="M34" s="37">
        <f>VLOOKUP(L34,'GOLFER MONEY WON'!$1:$1048576,3,FALSE)</f>
        <v>0</v>
      </c>
      <c r="N34" s="40" t="s">
        <v>77</v>
      </c>
      <c r="O34" s="41">
        <f>VLOOKUP(N34,'GOLFER MONEY WON'!$1:$1048576,3,FALSE)</f>
        <v>93150</v>
      </c>
      <c r="P34" s="40" t="s">
        <v>108</v>
      </c>
      <c r="Q34" s="41">
        <f>VLOOKUP(P34,'GOLFER MONEY WON'!$1:$1048576,3,FALSE)</f>
        <v>521250</v>
      </c>
      <c r="R34" s="40" t="s">
        <v>87</v>
      </c>
      <c r="S34" s="41">
        <f>VLOOKUP(R34,'GOLFER MONEY WON'!$1:$1048576,3,FALSE)</f>
        <v>75563</v>
      </c>
      <c r="T34" s="126" t="s">
        <v>185</v>
      </c>
      <c r="U34" s="127">
        <f>VLOOKUP(T34,'GOLFER MONEY WON'!$1:$1048576,3,FALSE)</f>
        <v>93150</v>
      </c>
      <c r="V34" s="128" t="s">
        <v>109</v>
      </c>
      <c r="W34" s="127">
        <f>VLOOKUP(V34,'GOLFER MONEY WON'!$1:$1048576,3,FALSE)</f>
        <v>225333</v>
      </c>
      <c r="X34" s="128" t="s">
        <v>186</v>
      </c>
      <c r="Y34" s="127">
        <f>VLOOKUP(X34,'GOLFER MONEY WON'!$1:$1048576,3,FALSE)</f>
        <v>93150</v>
      </c>
      <c r="Z34" s="7" t="s">
        <v>121</v>
      </c>
      <c r="AA34" s="8">
        <f>VLOOKUP(Z34,'GOLFER MONEY WON'!$1:$1048576,3,FALSE)</f>
        <v>0</v>
      </c>
      <c r="AB34" s="7" t="s">
        <v>171</v>
      </c>
      <c r="AC34" s="8">
        <f>VLOOKUP(AB34,'GOLFER MONEY WON'!$1:$1048576,3,FALSE)</f>
        <v>225333</v>
      </c>
      <c r="AD34" s="131" t="s">
        <v>167</v>
      </c>
      <c r="AE34" s="132">
        <f>VLOOKUP(AD34,'GOLFER MONEY WON'!$1:$1048576,3,FALSE)</f>
        <v>0</v>
      </c>
      <c r="AF34" s="131" t="s">
        <v>168</v>
      </c>
      <c r="AG34" s="132">
        <f>VLOOKUP(AF34,'GOLFER MONEY WON'!$1:$1048576,3,FALSE)</f>
        <v>50000</v>
      </c>
    </row>
    <row r="35" spans="1:33" x14ac:dyDescent="0.2">
      <c r="A35" s="99">
        <v>34</v>
      </c>
      <c r="B35" s="4" t="s">
        <v>142</v>
      </c>
      <c r="C35" s="148">
        <f>SUM(E35)+G35+I35+K35+M35+O35+Q35+S35+U35+W35+Y35+AA35+AC35+AE35+AG35</f>
        <v>3777733</v>
      </c>
      <c r="D35" s="19" t="s">
        <v>65</v>
      </c>
      <c r="E35" s="20">
        <f>VLOOKUP(D35,'GOLFER MONEY WON'!$1:$1048576,3,FALSE)</f>
        <v>111000</v>
      </c>
      <c r="F35" s="21" t="s">
        <v>68</v>
      </c>
      <c r="G35" s="20">
        <f>VLOOKUP(F35,'GOLFER MONEY WON'!$1:$1048576,3,FALSE)</f>
        <v>1620000</v>
      </c>
      <c r="H35" s="36" t="s">
        <v>91</v>
      </c>
      <c r="I35" s="37">
        <f>VLOOKUP(H35,'GOLFER MONEY WON'!$1:$1048576,3,FALSE)</f>
        <v>870000</v>
      </c>
      <c r="J35" s="36" t="s">
        <v>115</v>
      </c>
      <c r="K35" s="37">
        <f>VLOOKUP(J35,'GOLFER MONEY WON'!$1:$1048576,3,FALSE)</f>
        <v>111000</v>
      </c>
      <c r="L35" s="36" t="s">
        <v>80</v>
      </c>
      <c r="M35" s="37">
        <f>VLOOKUP(L35,'GOLFER MONEY WON'!$1:$1048576,3,FALSE)</f>
        <v>63000</v>
      </c>
      <c r="N35" s="40" t="s">
        <v>88</v>
      </c>
      <c r="O35" s="41">
        <f>VLOOKUP(N35,'GOLFER MONEY WON'!$1:$1048576,3,FALSE)</f>
        <v>0</v>
      </c>
      <c r="P35" s="40" t="s">
        <v>108</v>
      </c>
      <c r="Q35" s="41">
        <f>VLOOKUP(P35,'GOLFER MONEY WON'!$1:$1048576,3,FALSE)</f>
        <v>521250</v>
      </c>
      <c r="R35" s="40" t="s">
        <v>99</v>
      </c>
      <c r="S35" s="41">
        <f>VLOOKUP(R35,'GOLFER MONEY WON'!$1:$1048576,3,FALSE)</f>
        <v>63000</v>
      </c>
      <c r="T35" s="126" t="s">
        <v>185</v>
      </c>
      <c r="U35" s="127">
        <f>VLOOKUP(T35,'GOLFER MONEY WON'!$1:$1048576,3,FALSE)</f>
        <v>93150</v>
      </c>
      <c r="V35" s="128" t="s">
        <v>174</v>
      </c>
      <c r="W35" s="127">
        <f>VLOOKUP(V35,'GOLFER MONEY WON'!$1:$1048576,3,FALSE)</f>
        <v>0</v>
      </c>
      <c r="X35" s="126" t="s">
        <v>175</v>
      </c>
      <c r="Y35" s="127">
        <f>VLOOKUP(X35,'GOLFER MONEY WON'!$1:$1048576,3,FALSE)</f>
        <v>0</v>
      </c>
      <c r="Z35" s="7" t="s">
        <v>121</v>
      </c>
      <c r="AA35" s="8">
        <f>VLOOKUP(Z35,'GOLFER MONEY WON'!$1:$1048576,3,FALSE)</f>
        <v>0</v>
      </c>
      <c r="AB35" s="7" t="s">
        <v>171</v>
      </c>
      <c r="AC35" s="8">
        <f>VLOOKUP(AB35,'GOLFER MONEY WON'!$1:$1048576,3,FALSE)</f>
        <v>225333</v>
      </c>
      <c r="AD35" s="131" t="s">
        <v>166</v>
      </c>
      <c r="AE35" s="132">
        <f>VLOOKUP(AD35,'GOLFER MONEY WON'!$1:$1048576,3,FALSE)</f>
        <v>50000</v>
      </c>
      <c r="AF35" s="131" t="s">
        <v>168</v>
      </c>
      <c r="AG35" s="132">
        <f>VLOOKUP(AF35,'GOLFER MONEY WON'!$1:$1048576,3,FALSE)</f>
        <v>50000</v>
      </c>
    </row>
    <row r="36" spans="1:33" x14ac:dyDescent="0.2">
      <c r="A36" s="1">
        <v>35</v>
      </c>
      <c r="B36" s="4" t="s">
        <v>205</v>
      </c>
      <c r="C36" s="148">
        <f>SUM(E36)+G36+I36+K36+M36+O36+Q36+S36+U36+W36+Y36+AA36+AC36+AE36+AG36</f>
        <v>3682799</v>
      </c>
      <c r="D36" s="19" t="s">
        <v>61</v>
      </c>
      <c r="E36" s="20">
        <f>VLOOKUP(D36,'GOLFER MONEY WON'!$1:$1048576,3,FALSE)</f>
        <v>0</v>
      </c>
      <c r="F36" s="21" t="s">
        <v>68</v>
      </c>
      <c r="G36" s="20">
        <f>VLOOKUP(F36,'GOLFER MONEY WON'!$1:$1048576,3,FALSE)</f>
        <v>1620000</v>
      </c>
      <c r="H36" s="36" t="s">
        <v>91</v>
      </c>
      <c r="I36" s="37">
        <f>VLOOKUP(H36,'GOLFER MONEY WON'!$1:$1048576,3,FALSE)</f>
        <v>870000</v>
      </c>
      <c r="J36" s="36" t="s">
        <v>115</v>
      </c>
      <c r="K36" s="37">
        <f>VLOOKUP(J36,'GOLFER MONEY WON'!$1:$1048576,3,FALSE)</f>
        <v>111000</v>
      </c>
      <c r="L36" s="36" t="s">
        <v>84</v>
      </c>
      <c r="M36" s="37">
        <f>VLOOKUP(L36,'GOLFER MONEY WON'!$1:$1048576,3,FALSE)</f>
        <v>225333</v>
      </c>
      <c r="N36" s="40" t="s">
        <v>164</v>
      </c>
      <c r="O36" s="41">
        <f>VLOOKUP(N36,'GOLFER MONEY WON'!$1:$1048576,3,FALSE)</f>
        <v>43500</v>
      </c>
      <c r="P36" s="40" t="s">
        <v>71</v>
      </c>
      <c r="Q36" s="41">
        <f>VLOOKUP(P36,'GOLFER MONEY WON'!$1:$1048576,3,FALSE)</f>
        <v>63000</v>
      </c>
      <c r="R36" s="40" t="s">
        <v>99</v>
      </c>
      <c r="S36" s="41">
        <f>VLOOKUP(R36,'GOLFER MONEY WON'!$1:$1048576,3,FALSE)</f>
        <v>63000</v>
      </c>
      <c r="T36" s="126" t="s">
        <v>109</v>
      </c>
      <c r="U36" s="127">
        <f>VLOOKUP(T36,'GOLFER MONEY WON'!$1:$1048576,3,FALSE)</f>
        <v>225333</v>
      </c>
      <c r="V36" s="128" t="s">
        <v>185</v>
      </c>
      <c r="W36" s="127">
        <f>VLOOKUP(V36,'GOLFER MONEY WON'!$1:$1048576,3,FALSE)</f>
        <v>93150</v>
      </c>
      <c r="X36" s="128" t="s">
        <v>186</v>
      </c>
      <c r="Y36" s="127">
        <f>VLOOKUP(X36,'GOLFER MONEY WON'!$1:$1048576,3,FALSE)</f>
        <v>93150</v>
      </c>
      <c r="Z36" s="7" t="s">
        <v>172</v>
      </c>
      <c r="AA36" s="8">
        <f>VLOOKUP(Z36,'GOLFER MONEY WON'!$1:$1048576,3,FALSE)</f>
        <v>0</v>
      </c>
      <c r="AB36" s="7" t="s">
        <v>171</v>
      </c>
      <c r="AC36" s="8">
        <f>VLOOKUP(AB36,'GOLFER MONEY WON'!$1:$1048576,3,FALSE)</f>
        <v>225333</v>
      </c>
      <c r="AD36" s="131" t="s">
        <v>167</v>
      </c>
      <c r="AE36" s="132">
        <f>VLOOKUP(AD36,'GOLFER MONEY WON'!$1:$1048576,3,FALSE)</f>
        <v>0</v>
      </c>
      <c r="AF36" s="131" t="s">
        <v>168</v>
      </c>
      <c r="AG36" s="132">
        <f>VLOOKUP(AF36,'GOLFER MONEY WON'!$1:$1048576,3,FALSE)</f>
        <v>50000</v>
      </c>
    </row>
    <row r="37" spans="1:33" x14ac:dyDescent="0.2">
      <c r="A37" s="1">
        <v>36</v>
      </c>
      <c r="B37" s="4" t="s">
        <v>24</v>
      </c>
      <c r="C37" s="148">
        <f>SUM(E37)+G37+I37+K37+M37+O37+Q37+S37+U37+W37+Y37+AA37+AC37+AE37+AG37</f>
        <v>3489983</v>
      </c>
      <c r="D37" s="19" t="s">
        <v>65</v>
      </c>
      <c r="E37" s="20">
        <f>VLOOKUP(D37,'GOLFER MONEY WON'!$1:$1048576,3,FALSE)</f>
        <v>111000</v>
      </c>
      <c r="F37" s="21" t="s">
        <v>68</v>
      </c>
      <c r="G37" s="20">
        <f>VLOOKUP(F37,'GOLFER MONEY WON'!$1:$1048576,3,FALSE)</f>
        <v>1620000</v>
      </c>
      <c r="H37" s="36" t="s">
        <v>80</v>
      </c>
      <c r="I37" s="37">
        <f>VLOOKUP(H37,'GOLFER MONEY WON'!$1:$1048576,3,FALSE)</f>
        <v>63000</v>
      </c>
      <c r="J37" s="36" t="s">
        <v>115</v>
      </c>
      <c r="K37" s="37">
        <f>VLOOKUP(J37,'GOLFER MONEY WON'!$1:$1048576,3,FALSE)</f>
        <v>111000</v>
      </c>
      <c r="L37" s="36" t="s">
        <v>116</v>
      </c>
      <c r="M37" s="37">
        <f>VLOOKUP(L37,'GOLFER MONEY WON'!$1:$1048576,3,FALSE)</f>
        <v>521250</v>
      </c>
      <c r="N37" s="40" t="s">
        <v>161</v>
      </c>
      <c r="O37" s="41">
        <f>VLOOKUP(N37,'GOLFER MONEY WON'!$1:$1048576,3,FALSE)</f>
        <v>111000</v>
      </c>
      <c r="P37" s="40" t="s">
        <v>108</v>
      </c>
      <c r="Q37" s="41">
        <f>VLOOKUP(P37,'GOLFER MONEY WON'!$1:$1048576,3,FALSE)</f>
        <v>521250</v>
      </c>
      <c r="R37" s="40" t="s">
        <v>72</v>
      </c>
      <c r="S37" s="41">
        <f>VLOOKUP(R37,'GOLFER MONEY WON'!$1:$1048576,3,FALSE)</f>
        <v>0</v>
      </c>
      <c r="T37" s="126" t="s">
        <v>185</v>
      </c>
      <c r="U37" s="127">
        <f>VLOOKUP(T37,'GOLFER MONEY WON'!$1:$1048576,3,FALSE)</f>
        <v>93150</v>
      </c>
      <c r="V37" s="128" t="s">
        <v>174</v>
      </c>
      <c r="W37" s="127">
        <f>VLOOKUP(V37,'GOLFER MONEY WON'!$1:$1048576,3,FALSE)</f>
        <v>0</v>
      </c>
      <c r="X37" s="128" t="s">
        <v>188</v>
      </c>
      <c r="Y37" s="127">
        <f>VLOOKUP(X37,'GOLFER MONEY WON'!$1:$1048576,3,FALSE)</f>
        <v>63000</v>
      </c>
      <c r="Z37" s="7" t="s">
        <v>121</v>
      </c>
      <c r="AA37" s="8">
        <f>VLOOKUP(Z37,'GOLFER MONEY WON'!$1:$1048576,3,FALSE)</f>
        <v>0</v>
      </c>
      <c r="AB37" s="7" t="s">
        <v>171</v>
      </c>
      <c r="AC37" s="8">
        <f>VLOOKUP(AB37,'GOLFER MONEY WON'!$1:$1048576,3,FALSE)</f>
        <v>225333</v>
      </c>
      <c r="AD37" s="131" t="s">
        <v>170</v>
      </c>
      <c r="AE37" s="132">
        <f>VLOOKUP(AD37,'GOLFER MONEY WON'!$1:$1048576,3,FALSE)</f>
        <v>0</v>
      </c>
      <c r="AF37" s="131" t="s">
        <v>168</v>
      </c>
      <c r="AG37" s="132">
        <f>VLOOKUP(AF37,'GOLFER MONEY WON'!$1:$1048576,3,FALSE)</f>
        <v>50000</v>
      </c>
    </row>
    <row r="38" spans="1:33" x14ac:dyDescent="0.2">
      <c r="A38" s="99">
        <v>37</v>
      </c>
      <c r="B38" s="4" t="s">
        <v>215</v>
      </c>
      <c r="C38" s="148">
        <f>SUM(E38)+G38+I38+K38+M38+O38+Q38+S38+U38+W38+Y38+AA38+AC38+AE38+AG38</f>
        <v>3436316</v>
      </c>
      <c r="D38" s="19" t="s">
        <v>64</v>
      </c>
      <c r="E38" s="20">
        <f>VLOOKUP(D38,'GOLFER MONEY WON'!$1:$1048576,3,FALSE)</f>
        <v>330000</v>
      </c>
      <c r="F38" s="21" t="s">
        <v>66</v>
      </c>
      <c r="G38" s="20">
        <f>VLOOKUP(F38,'GOLFER MONEY WON'!$1:$1048576,3,FALSE)</f>
        <v>450000</v>
      </c>
      <c r="H38" s="36" t="s">
        <v>91</v>
      </c>
      <c r="I38" s="37">
        <f>VLOOKUP(H38,'GOLFER MONEY WON'!$1:$1048576,3,FALSE)</f>
        <v>870000</v>
      </c>
      <c r="J38" s="36" t="s">
        <v>116</v>
      </c>
      <c r="K38" s="37">
        <f>VLOOKUP(J38,'GOLFER MONEY WON'!$1:$1048576,3,FALSE)</f>
        <v>521250</v>
      </c>
      <c r="L38" s="36" t="s">
        <v>78</v>
      </c>
      <c r="M38" s="37">
        <f>VLOOKUP(L38,'GOLFER MONEY WON'!$1:$1048576,3,FALSE)</f>
        <v>225333</v>
      </c>
      <c r="N38" s="40" t="s">
        <v>164</v>
      </c>
      <c r="O38" s="41">
        <f>VLOOKUP(N38,'GOLFER MONEY WON'!$1:$1048576,3,FALSE)</f>
        <v>43500</v>
      </c>
      <c r="P38" s="40" t="s">
        <v>108</v>
      </c>
      <c r="Q38" s="41">
        <f>VLOOKUP(P38,'GOLFER MONEY WON'!$1:$1048576,3,FALSE)</f>
        <v>521250</v>
      </c>
      <c r="R38" s="40" t="s">
        <v>89</v>
      </c>
      <c r="S38" s="41">
        <f>VLOOKUP(R38,'GOLFER MONEY WON'!$1:$1048576,3,FALSE)</f>
        <v>55500</v>
      </c>
      <c r="T38" s="126" t="s">
        <v>109</v>
      </c>
      <c r="U38" s="127">
        <f>VLOOKUP(T38,'GOLFER MONEY WON'!$1:$1048576,3,FALSE)</f>
        <v>225333</v>
      </c>
      <c r="V38" s="128" t="s">
        <v>185</v>
      </c>
      <c r="W38" s="127">
        <f>VLOOKUP(V38,'GOLFER MONEY WON'!$1:$1048576,3,FALSE)</f>
        <v>93150</v>
      </c>
      <c r="X38" s="128" t="s">
        <v>107</v>
      </c>
      <c r="Y38" s="127">
        <f>VLOOKUP(X38,'GOLFER MONEY WON'!$1:$1048576,3,FALSE)</f>
        <v>51000</v>
      </c>
      <c r="Z38" s="7" t="s">
        <v>102</v>
      </c>
      <c r="AA38" s="8">
        <f>VLOOKUP(Z38,'GOLFER MONEY WON'!$1:$1048576,3,FALSE)</f>
        <v>0</v>
      </c>
      <c r="AB38" s="7" t="s">
        <v>121</v>
      </c>
      <c r="AC38" s="8">
        <f>VLOOKUP(AB38,'GOLFER MONEY WON'!$1:$1048576,3,FALSE)</f>
        <v>0</v>
      </c>
      <c r="AD38" s="131" t="s">
        <v>170</v>
      </c>
      <c r="AE38" s="132">
        <f>VLOOKUP(AD38,'GOLFER MONEY WON'!$1:$1048576,3,FALSE)</f>
        <v>0</v>
      </c>
      <c r="AF38" s="131" t="s">
        <v>168</v>
      </c>
      <c r="AG38" s="132">
        <f>VLOOKUP(AF38,'GOLFER MONEY WON'!$1:$1048576,3,FALSE)</f>
        <v>50000</v>
      </c>
    </row>
    <row r="39" spans="1:33" x14ac:dyDescent="0.2">
      <c r="A39" s="1">
        <v>38</v>
      </c>
      <c r="B39" s="4" t="s">
        <v>124</v>
      </c>
      <c r="C39" s="148">
        <f>SUM(E39)+G39+I39+K39+M39+O39+Q39+S39+U39+W39+Y39+AA39+AC39+AE39+AG39</f>
        <v>3432983</v>
      </c>
      <c r="D39" s="19" t="s">
        <v>65</v>
      </c>
      <c r="E39" s="20">
        <f>VLOOKUP(D39,'GOLFER MONEY WON'!$1:$1048576,3,FALSE)</f>
        <v>111000</v>
      </c>
      <c r="F39" s="21" t="s">
        <v>66</v>
      </c>
      <c r="G39" s="20">
        <f>VLOOKUP(F39,'GOLFER MONEY WON'!$1:$1048576,3,FALSE)</f>
        <v>450000</v>
      </c>
      <c r="H39" s="36" t="s">
        <v>91</v>
      </c>
      <c r="I39" s="37">
        <f>VLOOKUP(H39,'GOLFER MONEY WON'!$1:$1048576,3,FALSE)</f>
        <v>870000</v>
      </c>
      <c r="J39" s="36" t="s">
        <v>116</v>
      </c>
      <c r="K39" s="37">
        <f>VLOOKUP(J39,'GOLFER MONEY WON'!$1:$1048576,3,FALSE)</f>
        <v>521250</v>
      </c>
      <c r="L39" s="36" t="s">
        <v>80</v>
      </c>
      <c r="M39" s="37">
        <f>VLOOKUP(L39,'GOLFER MONEY WON'!$1:$1048576,3,FALSE)</f>
        <v>63000</v>
      </c>
      <c r="N39" s="40" t="s">
        <v>77</v>
      </c>
      <c r="O39" s="41">
        <f>VLOOKUP(N39,'GOLFER MONEY WON'!$1:$1048576,3,FALSE)</f>
        <v>93150</v>
      </c>
      <c r="P39" s="40" t="s">
        <v>108</v>
      </c>
      <c r="Q39" s="41">
        <f>VLOOKUP(P39,'GOLFER MONEY WON'!$1:$1048576,3,FALSE)</f>
        <v>521250</v>
      </c>
      <c r="R39" s="40" t="s">
        <v>157</v>
      </c>
      <c r="S39" s="41">
        <f>VLOOKUP(R39,'GOLFER MONEY WON'!$1:$1048576,3,FALSE)</f>
        <v>138000</v>
      </c>
      <c r="T39" s="126" t="s">
        <v>90</v>
      </c>
      <c r="U39" s="127">
        <f>VLOOKUP(T39,'GOLFER MONEY WON'!$1:$1048576,3,FALSE)</f>
        <v>390000</v>
      </c>
      <c r="V39" s="128" t="s">
        <v>174</v>
      </c>
      <c r="W39" s="127">
        <f>VLOOKUP(V39,'GOLFER MONEY WON'!$1:$1048576,3,FALSE)</f>
        <v>0</v>
      </c>
      <c r="X39" s="128" t="s">
        <v>183</v>
      </c>
      <c r="Y39" s="127">
        <f>VLOOKUP(X39,'GOLFER MONEY WON'!$1:$1048576,3,FALSE)</f>
        <v>0</v>
      </c>
      <c r="Z39" s="7" t="s">
        <v>121</v>
      </c>
      <c r="AA39" s="8">
        <f>VLOOKUP(Z39,'GOLFER MONEY WON'!$1:$1048576,3,FALSE)</f>
        <v>0</v>
      </c>
      <c r="AB39" s="7" t="s">
        <v>171</v>
      </c>
      <c r="AC39" s="8">
        <f>VLOOKUP(AB39,'GOLFER MONEY WON'!$1:$1048576,3,FALSE)</f>
        <v>225333</v>
      </c>
      <c r="AD39" s="131" t="s">
        <v>170</v>
      </c>
      <c r="AE39" s="132">
        <f>VLOOKUP(AD39,'GOLFER MONEY WON'!$1:$1048576,3,FALSE)</f>
        <v>0</v>
      </c>
      <c r="AF39" s="131" t="s">
        <v>168</v>
      </c>
      <c r="AG39" s="132">
        <f>VLOOKUP(AF39,'GOLFER MONEY WON'!$1:$1048576,3,FALSE)</f>
        <v>50000</v>
      </c>
    </row>
    <row r="40" spans="1:33" x14ac:dyDescent="0.2">
      <c r="A40" s="1">
        <v>39</v>
      </c>
      <c r="B40" s="4" t="s">
        <v>216</v>
      </c>
      <c r="C40" s="148">
        <f>SUM(E40)+G40+I40+K40+M40+O40+Q40+S40+U40+W40+Y40+AA40+AC40+AE40+AG40</f>
        <v>3432633</v>
      </c>
      <c r="D40" s="19" t="s">
        <v>65</v>
      </c>
      <c r="E40" s="20">
        <f>VLOOKUP(D40,'GOLFER MONEY WON'!$1:$1048576,3,FALSE)</f>
        <v>111000</v>
      </c>
      <c r="F40" s="21" t="s">
        <v>66</v>
      </c>
      <c r="G40" s="20">
        <f>VLOOKUP(F40,'GOLFER MONEY WON'!$1:$1048576,3,FALSE)</f>
        <v>450000</v>
      </c>
      <c r="H40" s="36" t="s">
        <v>91</v>
      </c>
      <c r="I40" s="37">
        <f>VLOOKUP(H40,'GOLFER MONEY WON'!$1:$1048576,3,FALSE)</f>
        <v>870000</v>
      </c>
      <c r="J40" s="36" t="s">
        <v>113</v>
      </c>
      <c r="K40" s="37">
        <f>VLOOKUP(J40,'GOLFER MONEY WON'!$1:$1048576,3,FALSE)</f>
        <v>37750</v>
      </c>
      <c r="L40" s="36" t="s">
        <v>98</v>
      </c>
      <c r="M40" s="37">
        <f>VLOOKUP(L40,'GOLFER MONEY WON'!$1:$1048576,3,FALSE)</f>
        <v>870000</v>
      </c>
      <c r="N40" s="40" t="s">
        <v>77</v>
      </c>
      <c r="O40" s="41">
        <f>VLOOKUP(N40,'GOLFER MONEY WON'!$1:$1048576,3,FALSE)</f>
        <v>93150</v>
      </c>
      <c r="P40" s="40" t="s">
        <v>108</v>
      </c>
      <c r="Q40" s="41">
        <f>VLOOKUP(P40,'GOLFER MONEY WON'!$1:$1048576,3,FALSE)</f>
        <v>521250</v>
      </c>
      <c r="R40" s="40" t="s">
        <v>161</v>
      </c>
      <c r="S40" s="41">
        <f>VLOOKUP(R40,'GOLFER MONEY WON'!$1:$1048576,3,FALSE)</f>
        <v>111000</v>
      </c>
      <c r="T40" s="126" t="s">
        <v>185</v>
      </c>
      <c r="U40" s="127">
        <f>VLOOKUP(T40,'GOLFER MONEY WON'!$1:$1048576,3,FALSE)</f>
        <v>93150</v>
      </c>
      <c r="V40" s="128" t="s">
        <v>174</v>
      </c>
      <c r="W40" s="127">
        <f>VLOOKUP(V40,'GOLFER MONEY WON'!$1:$1048576,3,FALSE)</f>
        <v>0</v>
      </c>
      <c r="X40" s="128" t="s">
        <v>175</v>
      </c>
      <c r="Y40" s="127">
        <f>VLOOKUP(X40,'GOLFER MONEY WON'!$1:$1048576,3,FALSE)</f>
        <v>0</v>
      </c>
      <c r="Z40" s="7" t="s">
        <v>121</v>
      </c>
      <c r="AA40" s="8">
        <f>VLOOKUP(Z40,'GOLFER MONEY WON'!$1:$1048576,3,FALSE)</f>
        <v>0</v>
      </c>
      <c r="AB40" s="7" t="s">
        <v>171</v>
      </c>
      <c r="AC40" s="8">
        <f>VLOOKUP(AB40,'GOLFER MONEY WON'!$1:$1048576,3,FALSE)</f>
        <v>225333</v>
      </c>
      <c r="AD40" s="131" t="s">
        <v>170</v>
      </c>
      <c r="AE40" s="132">
        <f>VLOOKUP(AD40,'GOLFER MONEY WON'!$1:$1048576,3,FALSE)</f>
        <v>0</v>
      </c>
      <c r="AF40" s="131" t="s">
        <v>168</v>
      </c>
      <c r="AG40" s="132">
        <f>VLOOKUP(AF40,'GOLFER MONEY WON'!$1:$1048576,3,FALSE)</f>
        <v>50000</v>
      </c>
    </row>
    <row r="41" spans="1:33" x14ac:dyDescent="0.2">
      <c r="A41" s="99">
        <v>40</v>
      </c>
      <c r="B41" s="4" t="s">
        <v>150</v>
      </c>
      <c r="C41" s="148">
        <f>SUM(E41)+G41+I41+K41+M41+O41+Q41+S41+U41+W41+Y41+AA41+AC41+AE41+AG41</f>
        <v>3403300</v>
      </c>
      <c r="D41" s="19" t="s">
        <v>63</v>
      </c>
      <c r="E41" s="20">
        <f>VLOOKUP(D41,'GOLFER MONEY WON'!$1:$1048576,3,FALSE)</f>
        <v>600000</v>
      </c>
      <c r="F41" s="21" t="s">
        <v>66</v>
      </c>
      <c r="G41" s="20">
        <f>VLOOKUP(F41,'GOLFER MONEY WON'!$1:$1048576,3,FALSE)</f>
        <v>450000</v>
      </c>
      <c r="H41" s="36" t="s">
        <v>91</v>
      </c>
      <c r="I41" s="37">
        <f>VLOOKUP(H41,'GOLFER MONEY WON'!$1:$1048576,3,FALSE)</f>
        <v>870000</v>
      </c>
      <c r="J41" s="36" t="s">
        <v>115</v>
      </c>
      <c r="K41" s="37">
        <f>VLOOKUP(J41,'GOLFER MONEY WON'!$1:$1048576,3,FALSE)</f>
        <v>111000</v>
      </c>
      <c r="L41" s="36" t="s">
        <v>116</v>
      </c>
      <c r="M41" s="37">
        <f>VLOOKUP(L41,'GOLFER MONEY WON'!$1:$1048576,3,FALSE)</f>
        <v>521250</v>
      </c>
      <c r="N41" s="40" t="s">
        <v>77</v>
      </c>
      <c r="O41" s="41">
        <f>VLOOKUP(N41,'GOLFER MONEY WON'!$1:$1048576,3,FALSE)</f>
        <v>93150</v>
      </c>
      <c r="P41" s="40" t="s">
        <v>108</v>
      </c>
      <c r="Q41" s="41">
        <f>VLOOKUP(P41,'GOLFER MONEY WON'!$1:$1048576,3,FALSE)</f>
        <v>521250</v>
      </c>
      <c r="R41" s="40" t="s">
        <v>164</v>
      </c>
      <c r="S41" s="41">
        <f>VLOOKUP(R41,'GOLFER MONEY WON'!$1:$1048576,3,FALSE)</f>
        <v>43500</v>
      </c>
      <c r="T41" s="126" t="s">
        <v>185</v>
      </c>
      <c r="U41" s="127">
        <f>VLOOKUP(T41,'GOLFER MONEY WON'!$1:$1048576,3,FALSE)</f>
        <v>93150</v>
      </c>
      <c r="V41" s="128" t="s">
        <v>183</v>
      </c>
      <c r="W41" s="127">
        <f>VLOOKUP(V41,'GOLFER MONEY WON'!$1:$1048576,3,FALSE)</f>
        <v>0</v>
      </c>
      <c r="X41" s="128" t="s">
        <v>187</v>
      </c>
      <c r="Y41" s="127">
        <f>VLOOKUP(X41,'GOLFER MONEY WON'!$1:$1048576,3,FALSE)</f>
        <v>0</v>
      </c>
      <c r="Z41" s="7" t="s">
        <v>101</v>
      </c>
      <c r="AA41" s="8">
        <f>VLOOKUP(Z41,'GOLFER MONEY WON'!$1:$1048576,3,FALSE)</f>
        <v>0</v>
      </c>
      <c r="AB41" s="7" t="s">
        <v>121</v>
      </c>
      <c r="AC41" s="8">
        <f>VLOOKUP(AB41,'GOLFER MONEY WON'!$1:$1048576,3,FALSE)</f>
        <v>0</v>
      </c>
      <c r="AD41" s="131" t="s">
        <v>166</v>
      </c>
      <c r="AE41" s="132">
        <f>VLOOKUP(AD41,'GOLFER MONEY WON'!$1:$1048576,3,FALSE)</f>
        <v>50000</v>
      </c>
      <c r="AF41" s="131" t="s">
        <v>168</v>
      </c>
      <c r="AG41" s="132">
        <f>VLOOKUP(AF41,'GOLFER MONEY WON'!$1:$1048576,3,FALSE)</f>
        <v>50000</v>
      </c>
    </row>
    <row r="42" spans="1:33" x14ac:dyDescent="0.2">
      <c r="A42" s="1">
        <v>41</v>
      </c>
      <c r="B42" s="4" t="s">
        <v>131</v>
      </c>
      <c r="C42" s="148">
        <f>SUM(E42)+G42+I42+K42+M42+O42+Q42+S42+U42+W42+Y42+AA42+AC42+AE42+AG42</f>
        <v>3387466</v>
      </c>
      <c r="D42" s="19" t="s">
        <v>65</v>
      </c>
      <c r="E42" s="20">
        <f>VLOOKUP(D42,'GOLFER MONEY WON'!$1:$1048576,3,FALSE)</f>
        <v>111000</v>
      </c>
      <c r="F42" s="21" t="s">
        <v>66</v>
      </c>
      <c r="G42" s="20">
        <f>VLOOKUP(F42,'GOLFER MONEY WON'!$1:$1048576,3,FALSE)</f>
        <v>450000</v>
      </c>
      <c r="H42" s="36" t="s">
        <v>91</v>
      </c>
      <c r="I42" s="37">
        <f>VLOOKUP(H42,'GOLFER MONEY WON'!$1:$1048576,3,FALSE)</f>
        <v>870000</v>
      </c>
      <c r="J42" s="36" t="s">
        <v>116</v>
      </c>
      <c r="K42" s="37">
        <f>VLOOKUP(J42,'GOLFER MONEY WON'!$1:$1048576,3,FALSE)</f>
        <v>521250</v>
      </c>
      <c r="L42" s="36" t="s">
        <v>80</v>
      </c>
      <c r="M42" s="37">
        <f>VLOOKUP(L42,'GOLFER MONEY WON'!$1:$1048576,3,FALSE)</f>
        <v>63000</v>
      </c>
      <c r="N42" s="40" t="s">
        <v>77</v>
      </c>
      <c r="O42" s="41">
        <f>VLOOKUP(N42,'GOLFER MONEY WON'!$1:$1048576,3,FALSE)</f>
        <v>93150</v>
      </c>
      <c r="P42" s="40" t="s">
        <v>108</v>
      </c>
      <c r="Q42" s="41">
        <f>VLOOKUP(P42,'GOLFER MONEY WON'!$1:$1048576,3,FALSE)</f>
        <v>521250</v>
      </c>
      <c r="R42" s="40" t="s">
        <v>99</v>
      </c>
      <c r="S42" s="41">
        <f>VLOOKUP(R42,'GOLFER MONEY WON'!$1:$1048576,3,FALSE)</f>
        <v>63000</v>
      </c>
      <c r="T42" s="126" t="s">
        <v>185</v>
      </c>
      <c r="U42" s="127">
        <f>VLOOKUP(T42,'GOLFER MONEY WON'!$1:$1048576,3,FALSE)</f>
        <v>93150</v>
      </c>
      <c r="V42" s="128" t="s">
        <v>109</v>
      </c>
      <c r="W42" s="127">
        <f>VLOOKUP(V42,'GOLFER MONEY WON'!$1:$1048576,3,FALSE)</f>
        <v>225333</v>
      </c>
      <c r="X42" s="128" t="s">
        <v>107</v>
      </c>
      <c r="Y42" s="127">
        <f>VLOOKUP(X42,'GOLFER MONEY WON'!$1:$1048576,3,FALSE)</f>
        <v>51000</v>
      </c>
      <c r="Z42" s="7" t="s">
        <v>121</v>
      </c>
      <c r="AA42" s="8">
        <f>VLOOKUP(Z42,'GOLFER MONEY WON'!$1:$1048576,3,FALSE)</f>
        <v>0</v>
      </c>
      <c r="AB42" s="7" t="s">
        <v>171</v>
      </c>
      <c r="AC42" s="8">
        <f>VLOOKUP(AB42,'GOLFER MONEY WON'!$1:$1048576,3,FALSE)</f>
        <v>225333</v>
      </c>
      <c r="AD42" s="131" t="s">
        <v>166</v>
      </c>
      <c r="AE42" s="132">
        <f>VLOOKUP(AD42,'GOLFER MONEY WON'!$1:$1048576,3,FALSE)</f>
        <v>50000</v>
      </c>
      <c r="AF42" s="131" t="s">
        <v>168</v>
      </c>
      <c r="AG42" s="132">
        <f>VLOOKUP(AF42,'GOLFER MONEY WON'!$1:$1048576,3,FALSE)</f>
        <v>50000</v>
      </c>
    </row>
    <row r="43" spans="1:33" x14ac:dyDescent="0.2">
      <c r="A43" s="1">
        <v>42</v>
      </c>
      <c r="B43" s="4" t="s">
        <v>233</v>
      </c>
      <c r="C43" s="148">
        <f>SUM(E43)+G43+I43+K43+M43+O43+Q43+S43+U43+W43+Y43+AA43+AC43+AE43+AG43</f>
        <v>3317962</v>
      </c>
      <c r="D43" s="19" t="s">
        <v>64</v>
      </c>
      <c r="E43" s="20">
        <f>VLOOKUP(D43,'GOLFER MONEY WON'!$1:$1048576,3,FALSE)</f>
        <v>330000</v>
      </c>
      <c r="F43" s="21" t="s">
        <v>66</v>
      </c>
      <c r="G43" s="20">
        <f>VLOOKUP(F43,'GOLFER MONEY WON'!$1:$1048576,3,FALSE)</f>
        <v>450000</v>
      </c>
      <c r="H43" s="36" t="s">
        <v>85</v>
      </c>
      <c r="I43" s="37">
        <f>VLOOKUP(H43,'GOLFER MONEY WON'!$1:$1048576,3,FALSE)</f>
        <v>75563</v>
      </c>
      <c r="J43" s="36" t="s">
        <v>78</v>
      </c>
      <c r="K43" s="37">
        <f>VLOOKUP(J43,'GOLFER MONEY WON'!$1:$1048576,3,FALSE)</f>
        <v>225333</v>
      </c>
      <c r="L43" s="36" t="s">
        <v>98</v>
      </c>
      <c r="M43" s="37">
        <f>VLOOKUP(L43,'GOLFER MONEY WON'!$1:$1048576,3,FALSE)</f>
        <v>870000</v>
      </c>
      <c r="N43" s="40" t="s">
        <v>157</v>
      </c>
      <c r="O43" s="41">
        <f>VLOOKUP(N43,'GOLFER MONEY WON'!$1:$1048576,3,FALSE)</f>
        <v>138000</v>
      </c>
      <c r="P43" s="40" t="s">
        <v>108</v>
      </c>
      <c r="Q43" s="41">
        <f>VLOOKUP(P43,'GOLFER MONEY WON'!$1:$1048576,3,FALSE)</f>
        <v>521250</v>
      </c>
      <c r="R43" s="40" t="s">
        <v>99</v>
      </c>
      <c r="S43" s="41">
        <f>VLOOKUP(R43,'GOLFER MONEY WON'!$1:$1048576,3,FALSE)</f>
        <v>63000</v>
      </c>
      <c r="T43" s="126" t="s">
        <v>109</v>
      </c>
      <c r="U43" s="127">
        <f>VLOOKUP(T43,'GOLFER MONEY WON'!$1:$1048576,3,FALSE)</f>
        <v>225333</v>
      </c>
      <c r="V43" s="128" t="s">
        <v>185</v>
      </c>
      <c r="W43" s="127">
        <f>VLOOKUP(V43,'GOLFER MONEY WON'!$1:$1048576,3,FALSE)</f>
        <v>93150</v>
      </c>
      <c r="X43" s="126" t="s">
        <v>107</v>
      </c>
      <c r="Y43" s="127">
        <f>VLOOKUP(X43,'GOLFER MONEY WON'!$1:$1048576,3,FALSE)</f>
        <v>51000</v>
      </c>
      <c r="Z43" s="7" t="s">
        <v>121</v>
      </c>
      <c r="AA43" s="8">
        <f>VLOOKUP(Z43,'GOLFER MONEY WON'!$1:$1048576,3,FALSE)</f>
        <v>0</v>
      </c>
      <c r="AB43" s="7" t="s">
        <v>171</v>
      </c>
      <c r="AC43" s="8">
        <f>VLOOKUP(AB43,'GOLFER MONEY WON'!$1:$1048576,3,FALSE)</f>
        <v>225333</v>
      </c>
      <c r="AD43" s="131" t="s">
        <v>170</v>
      </c>
      <c r="AE43" s="132">
        <f>VLOOKUP(AD43,'GOLFER MONEY WON'!$1:$1048576,3,FALSE)</f>
        <v>0</v>
      </c>
      <c r="AF43" s="131" t="s">
        <v>168</v>
      </c>
      <c r="AG43" s="132">
        <f>VLOOKUP(AF43,'GOLFER MONEY WON'!$1:$1048576,3,FALSE)</f>
        <v>50000</v>
      </c>
    </row>
    <row r="44" spans="1:33" x14ac:dyDescent="0.2">
      <c r="A44" s="99">
        <v>43</v>
      </c>
      <c r="B44" s="4" t="s">
        <v>235</v>
      </c>
      <c r="C44" s="148">
        <f>SUM(E44)+G44+I44+K44+M44+O44+Q44+S44+U44+W44+Y44+AA44+AC44+AE44+AG44</f>
        <v>3280316</v>
      </c>
      <c r="D44" s="19" t="s">
        <v>63</v>
      </c>
      <c r="E44" s="20">
        <f>VLOOKUP(D44,'GOLFER MONEY WON'!$1:$1048576,3,FALSE)</f>
        <v>600000</v>
      </c>
      <c r="F44" s="21" t="s">
        <v>61</v>
      </c>
      <c r="G44" s="20">
        <f>VLOOKUP(F44,'GOLFER MONEY WON'!$1:$1048576,3,FALSE)</f>
        <v>0</v>
      </c>
      <c r="H44" s="36" t="s">
        <v>91</v>
      </c>
      <c r="I44" s="37">
        <f>VLOOKUP(H44,'GOLFER MONEY WON'!$1:$1048576,3,FALSE)</f>
        <v>870000</v>
      </c>
      <c r="J44" s="36" t="s">
        <v>116</v>
      </c>
      <c r="K44" s="37">
        <f>VLOOKUP(J44,'GOLFER MONEY WON'!$1:$1048576,3,FALSE)</f>
        <v>521250</v>
      </c>
      <c r="L44" s="36" t="s">
        <v>80</v>
      </c>
      <c r="M44" s="37">
        <f>VLOOKUP(L44,'GOLFER MONEY WON'!$1:$1048576,3,FALSE)</f>
        <v>63000</v>
      </c>
      <c r="N44" s="40" t="s">
        <v>161</v>
      </c>
      <c r="O44" s="41">
        <f>VLOOKUP(N44,'GOLFER MONEY WON'!$1:$1048576,3,FALSE)</f>
        <v>111000</v>
      </c>
      <c r="P44" s="40" t="s">
        <v>108</v>
      </c>
      <c r="Q44" s="41">
        <f>VLOOKUP(P44,'GOLFER MONEY WON'!$1:$1048576,3,FALSE)</f>
        <v>521250</v>
      </c>
      <c r="R44" s="40" t="s">
        <v>95</v>
      </c>
      <c r="S44" s="41">
        <f>VLOOKUP(R44,'GOLFER MONEY WON'!$1:$1048576,3,FALSE)</f>
        <v>225333</v>
      </c>
      <c r="T44" s="128" t="s">
        <v>185</v>
      </c>
      <c r="U44" s="127">
        <f>VLOOKUP(T44,'GOLFER MONEY WON'!$1:$1048576,3,FALSE)</f>
        <v>93150</v>
      </c>
      <c r="V44" s="128" t="s">
        <v>174</v>
      </c>
      <c r="W44" s="127">
        <f>VLOOKUP(V44,'GOLFER MONEY WON'!$1:$1048576,3,FALSE)</f>
        <v>0</v>
      </c>
      <c r="X44" s="128" t="s">
        <v>183</v>
      </c>
      <c r="Y44" s="127">
        <f>VLOOKUP(X44,'GOLFER MONEY WON'!$1:$1048576,3,FALSE)</f>
        <v>0</v>
      </c>
      <c r="Z44" s="7" t="s">
        <v>121</v>
      </c>
      <c r="AA44" s="8">
        <f>VLOOKUP(Z44,'GOLFER MONEY WON'!$1:$1048576,3,FALSE)</f>
        <v>0</v>
      </c>
      <c r="AB44" s="7" t="s">
        <v>171</v>
      </c>
      <c r="AC44" s="8">
        <f>VLOOKUP(AB44,'GOLFER MONEY WON'!$1:$1048576,3,FALSE)</f>
        <v>225333</v>
      </c>
      <c r="AD44" s="131" t="s">
        <v>170</v>
      </c>
      <c r="AE44" s="132">
        <f>VLOOKUP(AD44,'GOLFER MONEY WON'!$1:$1048576,3,FALSE)</f>
        <v>0</v>
      </c>
      <c r="AF44" s="131" t="s">
        <v>168</v>
      </c>
      <c r="AG44" s="132">
        <f>VLOOKUP(AF44,'GOLFER MONEY WON'!$1:$1048576,3,FALSE)</f>
        <v>50000</v>
      </c>
    </row>
    <row r="45" spans="1:33" x14ac:dyDescent="0.2">
      <c r="A45" s="1">
        <v>44</v>
      </c>
      <c r="B45" s="4" t="s">
        <v>220</v>
      </c>
      <c r="C45" s="148">
        <f>SUM(E45)+G45+I45+K45+M45+O45+Q45+S45+U45+W45+Y45+AA45+AC45+AE45+AG45</f>
        <v>3192999</v>
      </c>
      <c r="D45" s="19" t="s">
        <v>64</v>
      </c>
      <c r="E45" s="20">
        <f>VLOOKUP(D45,'GOLFER MONEY WON'!$1:$1048576,3,FALSE)</f>
        <v>330000</v>
      </c>
      <c r="F45" s="21" t="s">
        <v>66</v>
      </c>
      <c r="G45" s="20">
        <f>VLOOKUP(F45,'GOLFER MONEY WON'!$1:$1048576,3,FALSE)</f>
        <v>450000</v>
      </c>
      <c r="H45" s="36" t="s">
        <v>78</v>
      </c>
      <c r="I45" s="37">
        <f>VLOOKUP(H45,'GOLFER MONEY WON'!$1:$1048576,3,FALSE)</f>
        <v>225333</v>
      </c>
      <c r="J45" s="36" t="s">
        <v>115</v>
      </c>
      <c r="K45" s="37">
        <f>VLOOKUP(J45,'GOLFER MONEY WON'!$1:$1048576,3,FALSE)</f>
        <v>111000</v>
      </c>
      <c r="L45" s="36" t="s">
        <v>116</v>
      </c>
      <c r="M45" s="37">
        <f>VLOOKUP(L45,'GOLFER MONEY WON'!$1:$1048576,3,FALSE)</f>
        <v>521250</v>
      </c>
      <c r="N45" s="40" t="s">
        <v>89</v>
      </c>
      <c r="O45" s="41">
        <f>VLOOKUP(N45,'GOLFER MONEY WON'!$1:$1048576,3,FALSE)</f>
        <v>55500</v>
      </c>
      <c r="P45" s="40" t="s">
        <v>108</v>
      </c>
      <c r="Q45" s="41">
        <f>VLOOKUP(P45,'GOLFER MONEY WON'!$1:$1048576,3,FALSE)</f>
        <v>521250</v>
      </c>
      <c r="R45" s="40" t="s">
        <v>79</v>
      </c>
      <c r="S45" s="41">
        <f>VLOOKUP(R45,'GOLFER MONEY WON'!$1:$1048576,3,FALSE)</f>
        <v>0</v>
      </c>
      <c r="T45" s="126" t="s">
        <v>90</v>
      </c>
      <c r="U45" s="127">
        <f>VLOOKUP(T45,'GOLFER MONEY WON'!$1:$1048576,3,FALSE)</f>
        <v>390000</v>
      </c>
      <c r="V45" s="128" t="s">
        <v>109</v>
      </c>
      <c r="W45" s="127">
        <f>VLOOKUP(V45,'GOLFER MONEY WON'!$1:$1048576,3,FALSE)</f>
        <v>225333</v>
      </c>
      <c r="X45" s="128" t="s">
        <v>178</v>
      </c>
      <c r="Y45" s="127">
        <f>VLOOKUP(X45,'GOLFER MONEY WON'!$1:$1048576,3,FALSE)</f>
        <v>138000</v>
      </c>
      <c r="Z45" s="7" t="s">
        <v>101</v>
      </c>
      <c r="AA45" s="8">
        <f>VLOOKUP(Z45,'GOLFER MONEY WON'!$1:$1048576,3,FALSE)</f>
        <v>0</v>
      </c>
      <c r="AB45" s="7" t="s">
        <v>171</v>
      </c>
      <c r="AC45" s="8">
        <f>VLOOKUP(AB45,'GOLFER MONEY WON'!$1:$1048576,3,FALSE)</f>
        <v>225333</v>
      </c>
      <c r="AD45" s="131" t="s">
        <v>170</v>
      </c>
      <c r="AE45" s="132">
        <f>VLOOKUP(AD45,'GOLFER MONEY WON'!$1:$1048576,3,FALSE)</f>
        <v>0</v>
      </c>
      <c r="AF45" s="131" t="s">
        <v>167</v>
      </c>
      <c r="AG45" s="132">
        <f>VLOOKUP(AF45,'GOLFER MONEY WON'!$1:$1048576,3,FALSE)</f>
        <v>0</v>
      </c>
    </row>
    <row r="46" spans="1:33" x14ac:dyDescent="0.2">
      <c r="A46" s="1">
        <v>45</v>
      </c>
      <c r="B46" s="4" t="s">
        <v>211</v>
      </c>
      <c r="C46" s="148">
        <f>SUM(E46)+G46+I46+K46+M46+O46+Q46+S46+U46+W46+Y46+AA46+AC46+AE46+AG46</f>
        <v>3148133</v>
      </c>
      <c r="D46" s="19" t="s">
        <v>64</v>
      </c>
      <c r="E46" s="20">
        <f>VLOOKUP(D46,'GOLFER MONEY WON'!$1:$1048576,3,FALSE)</f>
        <v>330000</v>
      </c>
      <c r="F46" s="21" t="s">
        <v>66</v>
      </c>
      <c r="G46" s="20">
        <f>VLOOKUP(F46,'GOLFER MONEY WON'!$1:$1048576,3,FALSE)</f>
        <v>450000</v>
      </c>
      <c r="H46" s="36" t="s">
        <v>91</v>
      </c>
      <c r="I46" s="37">
        <f>VLOOKUP(H46,'GOLFER MONEY WON'!$1:$1048576,3,FALSE)</f>
        <v>870000</v>
      </c>
      <c r="J46" s="36" t="s">
        <v>115</v>
      </c>
      <c r="K46" s="37">
        <f>VLOOKUP(J46,'GOLFER MONEY WON'!$1:$1048576,3,FALSE)</f>
        <v>111000</v>
      </c>
      <c r="L46" s="36" t="s">
        <v>98</v>
      </c>
      <c r="M46" s="37">
        <f>VLOOKUP(L46,'GOLFER MONEY WON'!$1:$1048576,3,FALSE)</f>
        <v>870000</v>
      </c>
      <c r="N46" s="40" t="s">
        <v>77</v>
      </c>
      <c r="O46" s="41">
        <f>VLOOKUP(N46,'GOLFER MONEY WON'!$1:$1048576,3,FALSE)</f>
        <v>93150</v>
      </c>
      <c r="P46" s="40" t="s">
        <v>72</v>
      </c>
      <c r="Q46" s="41">
        <f>VLOOKUP(P46,'GOLFER MONEY WON'!$1:$1048576,3,FALSE)</f>
        <v>0</v>
      </c>
      <c r="R46" s="40" t="s">
        <v>89</v>
      </c>
      <c r="S46" s="41">
        <f>VLOOKUP(R46,'GOLFER MONEY WON'!$1:$1048576,3,FALSE)</f>
        <v>55500</v>
      </c>
      <c r="T46" s="126" t="s">
        <v>109</v>
      </c>
      <c r="U46" s="127">
        <f>VLOOKUP(T46,'GOLFER MONEY WON'!$1:$1048576,3,FALSE)</f>
        <v>225333</v>
      </c>
      <c r="V46" s="128" t="s">
        <v>186</v>
      </c>
      <c r="W46" s="127">
        <f>VLOOKUP(V46,'GOLFER MONEY WON'!$1:$1048576,3,FALSE)</f>
        <v>93150</v>
      </c>
      <c r="X46" s="128" t="s">
        <v>119</v>
      </c>
      <c r="Y46" s="127">
        <f>VLOOKUP(X46,'GOLFER MONEY WON'!$1:$1048576,3,FALSE)</f>
        <v>0</v>
      </c>
      <c r="Z46" s="7" t="s">
        <v>101</v>
      </c>
      <c r="AA46" s="8">
        <f>VLOOKUP(Z46,'GOLFER MONEY WON'!$1:$1048576,3,FALSE)</f>
        <v>0</v>
      </c>
      <c r="AB46" s="7" t="s">
        <v>121</v>
      </c>
      <c r="AC46" s="8">
        <f>VLOOKUP(AB46,'GOLFER MONEY WON'!$1:$1048576,3,FALSE)</f>
        <v>0</v>
      </c>
      <c r="AD46" s="131" t="s">
        <v>170</v>
      </c>
      <c r="AE46" s="132">
        <f>VLOOKUP(AD46,'GOLFER MONEY WON'!$1:$1048576,3,FALSE)</f>
        <v>0</v>
      </c>
      <c r="AF46" s="131" t="s">
        <v>168</v>
      </c>
      <c r="AG46" s="132">
        <f>VLOOKUP(AF46,'GOLFER MONEY WON'!$1:$1048576,3,FALSE)</f>
        <v>50000</v>
      </c>
    </row>
    <row r="47" spans="1:33" x14ac:dyDescent="0.2">
      <c r="A47" s="99">
        <v>46</v>
      </c>
      <c r="B47" s="4" t="s">
        <v>208</v>
      </c>
      <c r="C47" s="148">
        <f>SUM(E47)+G47+I47+K47+M47+O47+Q47+S47+U47+W47+Y47+AA47+AC47+AE47+AG47</f>
        <v>3127166</v>
      </c>
      <c r="D47" s="19" t="s">
        <v>63</v>
      </c>
      <c r="E47" s="20">
        <f>VLOOKUP(D47,'GOLFER MONEY WON'!$1:$1048576,3,FALSE)</f>
        <v>600000</v>
      </c>
      <c r="F47" s="21" t="s">
        <v>74</v>
      </c>
      <c r="G47" s="20">
        <f>VLOOKUP(F47,'GOLFER MONEY WON'!$1:$1048576,3,FALSE)</f>
        <v>0</v>
      </c>
      <c r="H47" s="36" t="s">
        <v>91</v>
      </c>
      <c r="I47" s="37">
        <f>VLOOKUP(H47,'GOLFER MONEY WON'!$1:$1048576,3,FALSE)</f>
        <v>870000</v>
      </c>
      <c r="J47" s="36" t="s">
        <v>116</v>
      </c>
      <c r="K47" s="37">
        <f>VLOOKUP(J47,'GOLFER MONEY WON'!$1:$1048576,3,FALSE)</f>
        <v>521250</v>
      </c>
      <c r="L47" s="36" t="s">
        <v>80</v>
      </c>
      <c r="M47" s="37">
        <f>VLOOKUP(L47,'GOLFER MONEY WON'!$1:$1048576,3,FALSE)</f>
        <v>63000</v>
      </c>
      <c r="N47" s="40" t="s">
        <v>162</v>
      </c>
      <c r="O47" s="41">
        <f>VLOOKUP(N47,'GOLFER MONEY WON'!$1:$1048576,3,FALSE)</f>
        <v>225333</v>
      </c>
      <c r="P47" s="40" t="s">
        <v>108</v>
      </c>
      <c r="Q47" s="41">
        <f>VLOOKUP(P47,'GOLFER MONEY WON'!$1:$1048576,3,FALSE)</f>
        <v>521250</v>
      </c>
      <c r="R47" s="40" t="s">
        <v>163</v>
      </c>
      <c r="S47" s="41">
        <f>VLOOKUP(R47,'GOLFER MONEY WON'!$1:$1048576,3,FALSE)</f>
        <v>0</v>
      </c>
      <c r="T47" s="126" t="s">
        <v>109</v>
      </c>
      <c r="U47" s="127">
        <f>VLOOKUP(T47,'GOLFER MONEY WON'!$1:$1048576,3,FALSE)</f>
        <v>225333</v>
      </c>
      <c r="V47" s="128" t="s">
        <v>100</v>
      </c>
      <c r="W47" s="127">
        <f>VLOOKUP(V47,'GOLFER MONEY WON'!$1:$1048576,3,FALSE)</f>
        <v>0</v>
      </c>
      <c r="X47" s="128" t="s">
        <v>107</v>
      </c>
      <c r="Y47" s="127">
        <f>VLOOKUP(X47,'GOLFER MONEY WON'!$1:$1048576,3,FALSE)</f>
        <v>51000</v>
      </c>
      <c r="Z47" s="7" t="s">
        <v>172</v>
      </c>
      <c r="AA47" s="8">
        <f>VLOOKUP(Z47,'GOLFER MONEY WON'!$1:$1048576,3,FALSE)</f>
        <v>0</v>
      </c>
      <c r="AB47" s="7" t="s">
        <v>121</v>
      </c>
      <c r="AC47" s="8">
        <f>VLOOKUP(AB47,'GOLFER MONEY WON'!$1:$1048576,3,FALSE)</f>
        <v>0</v>
      </c>
      <c r="AD47" s="131" t="s">
        <v>170</v>
      </c>
      <c r="AE47" s="132">
        <f>VLOOKUP(AD47,'GOLFER MONEY WON'!$1:$1048576,3,FALSE)</f>
        <v>0</v>
      </c>
      <c r="AF47" s="131" t="s">
        <v>168</v>
      </c>
      <c r="AG47" s="132">
        <f>VLOOKUP(AF47,'GOLFER MONEY WON'!$1:$1048576,3,FALSE)</f>
        <v>50000</v>
      </c>
    </row>
    <row r="48" spans="1:33" x14ac:dyDescent="0.2">
      <c r="A48" s="1">
        <v>47</v>
      </c>
      <c r="B48" s="4" t="s">
        <v>214</v>
      </c>
      <c r="C48" s="148">
        <f>SUM(E48)+G48+I48+K48+M48+O48+Q48+S48+U48+W48+Y48+AA48+AC48+AE48+AG48</f>
        <v>3003650</v>
      </c>
      <c r="D48" s="19" t="s">
        <v>63</v>
      </c>
      <c r="E48" s="20">
        <f>VLOOKUP(D48,'GOLFER MONEY WON'!$1:$1048576,3,FALSE)</f>
        <v>600000</v>
      </c>
      <c r="F48" s="21" t="s">
        <v>66</v>
      </c>
      <c r="G48" s="20">
        <f>VLOOKUP(F48,'GOLFER MONEY WON'!$1:$1048576,3,FALSE)</f>
        <v>450000</v>
      </c>
      <c r="H48" s="36" t="s">
        <v>91</v>
      </c>
      <c r="I48" s="37">
        <f>VLOOKUP(H48,'GOLFER MONEY WON'!$1:$1048576,3,FALSE)</f>
        <v>870000</v>
      </c>
      <c r="J48" s="36" t="s">
        <v>115</v>
      </c>
      <c r="K48" s="37">
        <f>VLOOKUP(J48,'GOLFER MONEY WON'!$1:$1048576,3,FALSE)</f>
        <v>111000</v>
      </c>
      <c r="L48" s="36" t="s">
        <v>80</v>
      </c>
      <c r="M48" s="37">
        <f>VLOOKUP(L48,'GOLFER MONEY WON'!$1:$1048576,3,FALSE)</f>
        <v>63000</v>
      </c>
      <c r="N48" s="40" t="s">
        <v>96</v>
      </c>
      <c r="O48" s="41">
        <f>VLOOKUP(N48,'GOLFER MONEY WON'!$1:$1048576,3,FALSE)</f>
        <v>51000</v>
      </c>
      <c r="P48" s="40" t="s">
        <v>108</v>
      </c>
      <c r="Q48" s="41">
        <f>VLOOKUP(P48,'GOLFER MONEY WON'!$1:$1048576,3,FALSE)</f>
        <v>521250</v>
      </c>
      <c r="R48" s="40" t="s">
        <v>89</v>
      </c>
      <c r="S48" s="41">
        <f>VLOOKUP(R48,'GOLFER MONEY WON'!$1:$1048576,3,FALSE)</f>
        <v>55500</v>
      </c>
      <c r="T48" s="126" t="s">
        <v>118</v>
      </c>
      <c r="U48" s="127">
        <f>VLOOKUP(T48,'GOLFER MONEY WON'!$1:$1048576,3,FALSE)</f>
        <v>37750</v>
      </c>
      <c r="V48" s="128" t="s">
        <v>185</v>
      </c>
      <c r="W48" s="127">
        <f>VLOOKUP(V48,'GOLFER MONEY WON'!$1:$1048576,3,FALSE)</f>
        <v>93150</v>
      </c>
      <c r="X48" s="128" t="s">
        <v>107</v>
      </c>
      <c r="Y48" s="127">
        <f>VLOOKUP(X48,'GOLFER MONEY WON'!$1:$1048576,3,FALSE)</f>
        <v>51000</v>
      </c>
      <c r="Z48" s="7" t="s">
        <v>101</v>
      </c>
      <c r="AA48" s="8">
        <f>VLOOKUP(Z48,'GOLFER MONEY WON'!$1:$1048576,3,FALSE)</f>
        <v>0</v>
      </c>
      <c r="AB48" s="7" t="s">
        <v>121</v>
      </c>
      <c r="AC48" s="8">
        <f>VLOOKUP(AB48,'GOLFER MONEY WON'!$1:$1048576,3,FALSE)</f>
        <v>0</v>
      </c>
      <c r="AD48" s="131" t="s">
        <v>166</v>
      </c>
      <c r="AE48" s="132">
        <f>VLOOKUP(AD48,'GOLFER MONEY WON'!$1:$1048576,3,FALSE)</f>
        <v>50000</v>
      </c>
      <c r="AF48" s="131" t="s">
        <v>168</v>
      </c>
      <c r="AG48" s="132">
        <f>VLOOKUP(AF48,'GOLFER MONEY WON'!$1:$1048576,3,FALSE)</f>
        <v>50000</v>
      </c>
    </row>
    <row r="49" spans="1:33" x14ac:dyDescent="0.2">
      <c r="A49" s="1">
        <v>48</v>
      </c>
      <c r="B49" s="4" t="s">
        <v>19</v>
      </c>
      <c r="C49" s="148">
        <f>SUM(E49)+G49+I49+K49+M49+O49+Q49+S49+U49+W49+Y49+AA49+AC49+AE49+AG49</f>
        <v>3002966</v>
      </c>
      <c r="D49" s="19" t="s">
        <v>65</v>
      </c>
      <c r="E49" s="20">
        <f>VLOOKUP(D49,'GOLFER MONEY WON'!$1:$1048576,3,FALSE)</f>
        <v>111000</v>
      </c>
      <c r="F49" s="21" t="s">
        <v>61</v>
      </c>
      <c r="G49" s="20">
        <f>VLOOKUP(F49,'GOLFER MONEY WON'!$1:$1048576,3,FALSE)</f>
        <v>0</v>
      </c>
      <c r="H49" s="36" t="s">
        <v>91</v>
      </c>
      <c r="I49" s="37">
        <f>VLOOKUP(H49,'GOLFER MONEY WON'!$1:$1048576,3,FALSE)</f>
        <v>870000</v>
      </c>
      <c r="J49" s="36" t="s">
        <v>115</v>
      </c>
      <c r="K49" s="37">
        <f>VLOOKUP(J49,'GOLFER MONEY WON'!$1:$1048576,3,FALSE)</f>
        <v>111000</v>
      </c>
      <c r="L49" s="36" t="s">
        <v>116</v>
      </c>
      <c r="M49" s="37">
        <f>VLOOKUP(L49,'GOLFER MONEY WON'!$1:$1048576,3,FALSE)</f>
        <v>521250</v>
      </c>
      <c r="N49" s="40" t="s">
        <v>77</v>
      </c>
      <c r="O49" s="41">
        <f>VLOOKUP(N49,'GOLFER MONEY WON'!$1:$1048576,3,FALSE)</f>
        <v>93150</v>
      </c>
      <c r="P49" s="40" t="s">
        <v>108</v>
      </c>
      <c r="Q49" s="41">
        <f>VLOOKUP(P49,'GOLFER MONEY WON'!$1:$1048576,3,FALSE)</f>
        <v>521250</v>
      </c>
      <c r="R49" s="40" t="s">
        <v>164</v>
      </c>
      <c r="S49" s="41">
        <f>VLOOKUP(R49,'GOLFER MONEY WON'!$1:$1048576,3,FALSE)</f>
        <v>43500</v>
      </c>
      <c r="T49" s="128" t="s">
        <v>109</v>
      </c>
      <c r="U49" s="127">
        <f>VLOOKUP(T49,'GOLFER MONEY WON'!$1:$1048576,3,FALSE)</f>
        <v>225333</v>
      </c>
      <c r="V49" s="126" t="s">
        <v>185</v>
      </c>
      <c r="W49" s="127">
        <f>VLOOKUP(V49,'GOLFER MONEY WON'!$1:$1048576,3,FALSE)</f>
        <v>93150</v>
      </c>
      <c r="X49" s="128" t="s">
        <v>179</v>
      </c>
      <c r="Y49" s="127">
        <f>VLOOKUP(X49,'GOLFER MONEY WON'!$1:$1048576,3,FALSE)</f>
        <v>138000</v>
      </c>
      <c r="Z49" s="7" t="s">
        <v>121</v>
      </c>
      <c r="AA49" s="8">
        <f>VLOOKUP(Z49,'GOLFER MONEY WON'!$1:$1048576,3,FALSE)</f>
        <v>0</v>
      </c>
      <c r="AB49" s="7" t="s">
        <v>171</v>
      </c>
      <c r="AC49" s="8">
        <f>VLOOKUP(AB49,'GOLFER MONEY WON'!$1:$1048576,3,FALSE)</f>
        <v>225333</v>
      </c>
      <c r="AD49" s="131" t="s">
        <v>166</v>
      </c>
      <c r="AE49" s="132">
        <f>VLOOKUP(AD49,'GOLFER MONEY WON'!$1:$1048576,3,FALSE)</f>
        <v>50000</v>
      </c>
      <c r="AF49" s="131" t="s">
        <v>167</v>
      </c>
      <c r="AG49" s="132">
        <f>VLOOKUP(AF49,'GOLFER MONEY WON'!$1:$1048576,3,FALSE)</f>
        <v>0</v>
      </c>
    </row>
    <row r="50" spans="1:33" x14ac:dyDescent="0.2">
      <c r="A50" s="99">
        <v>49</v>
      </c>
      <c r="B50" s="4" t="s">
        <v>228</v>
      </c>
      <c r="C50" s="148">
        <f>SUM(E50)+G50+I50+K50+M50+O50+Q50+S50+U50+W50+Y50+AA50+AC50+AE50+AG50</f>
        <v>2989733</v>
      </c>
      <c r="D50" s="19" t="s">
        <v>65</v>
      </c>
      <c r="E50" s="20">
        <f>VLOOKUP(D50,'GOLFER MONEY WON'!$1:$1048576,3,FALSE)</f>
        <v>111000</v>
      </c>
      <c r="F50" s="21" t="s">
        <v>61</v>
      </c>
      <c r="G50" s="20">
        <f>VLOOKUP(F50,'GOLFER MONEY WON'!$1:$1048576,3,FALSE)</f>
        <v>0</v>
      </c>
      <c r="H50" s="36" t="s">
        <v>91</v>
      </c>
      <c r="I50" s="37">
        <f>VLOOKUP(H50,'GOLFER MONEY WON'!$1:$1048576,3,FALSE)</f>
        <v>870000</v>
      </c>
      <c r="J50" s="36" t="s">
        <v>115</v>
      </c>
      <c r="K50" s="37">
        <f>VLOOKUP(J50,'GOLFER MONEY WON'!$1:$1048576,3,FALSE)</f>
        <v>111000</v>
      </c>
      <c r="L50" s="36" t="s">
        <v>98</v>
      </c>
      <c r="M50" s="37">
        <f>VLOOKUP(L50,'GOLFER MONEY WON'!$1:$1048576,3,FALSE)</f>
        <v>870000</v>
      </c>
      <c r="N50" s="40" t="s">
        <v>72</v>
      </c>
      <c r="O50" s="41">
        <f>VLOOKUP(N50,'GOLFER MONEY WON'!$1:$1048576,3,FALSE)</f>
        <v>0</v>
      </c>
      <c r="P50" s="40" t="s">
        <v>108</v>
      </c>
      <c r="Q50" s="41">
        <f>VLOOKUP(P50,'GOLFER MONEY WON'!$1:$1048576,3,FALSE)</f>
        <v>521250</v>
      </c>
      <c r="R50" s="40" t="s">
        <v>157</v>
      </c>
      <c r="S50" s="41">
        <f>VLOOKUP(R50,'GOLFER MONEY WON'!$1:$1048576,3,FALSE)</f>
        <v>138000</v>
      </c>
      <c r="T50" s="126" t="s">
        <v>109</v>
      </c>
      <c r="U50" s="127">
        <f>VLOOKUP(T50,'GOLFER MONEY WON'!$1:$1048576,3,FALSE)</f>
        <v>225333</v>
      </c>
      <c r="V50" s="128" t="s">
        <v>174</v>
      </c>
      <c r="W50" s="127">
        <f>VLOOKUP(V50,'GOLFER MONEY WON'!$1:$1048576,3,FALSE)</f>
        <v>0</v>
      </c>
      <c r="X50" s="128" t="s">
        <v>185</v>
      </c>
      <c r="Y50" s="127">
        <f>VLOOKUP(X50,'GOLFER MONEY WON'!$1:$1048576,3,FALSE)</f>
        <v>93150</v>
      </c>
      <c r="Z50" s="7" t="s">
        <v>101</v>
      </c>
      <c r="AA50" s="8">
        <f>VLOOKUP(Z50,'GOLFER MONEY WON'!$1:$1048576,3,FALSE)</f>
        <v>0</v>
      </c>
      <c r="AB50" s="7" t="s">
        <v>121</v>
      </c>
      <c r="AC50" s="8">
        <f>VLOOKUP(AB50,'GOLFER MONEY WON'!$1:$1048576,3,FALSE)</f>
        <v>0</v>
      </c>
      <c r="AD50" s="131" t="s">
        <v>170</v>
      </c>
      <c r="AE50" s="132">
        <f>VLOOKUP(AD50,'GOLFER MONEY WON'!$1:$1048576,3,FALSE)</f>
        <v>0</v>
      </c>
      <c r="AF50" s="131" t="s">
        <v>168</v>
      </c>
      <c r="AG50" s="132">
        <f>VLOOKUP(AF50,'GOLFER MONEY WON'!$1:$1048576,3,FALSE)</f>
        <v>50000</v>
      </c>
    </row>
    <row r="51" spans="1:33" x14ac:dyDescent="0.2">
      <c r="A51" s="1">
        <v>50</v>
      </c>
      <c r="B51" s="4" t="s">
        <v>248</v>
      </c>
      <c r="C51" s="148">
        <f>SUM(E51)+G51+I51+K51+M51+O51+Q51+S51+U51+W51+Y51+AA51+AC51+AE51+AG51</f>
        <v>2950733</v>
      </c>
      <c r="D51" s="19" t="s">
        <v>65</v>
      </c>
      <c r="E51" s="20">
        <f>VLOOKUP(D51,'GOLFER MONEY WON'!$1:$1048576,3,FALSE)</f>
        <v>111000</v>
      </c>
      <c r="F51" s="21" t="s">
        <v>61</v>
      </c>
      <c r="G51" s="20">
        <f>VLOOKUP(F51,'GOLFER MONEY WON'!$1:$1048576,3,FALSE)</f>
        <v>0</v>
      </c>
      <c r="H51" s="36" t="s">
        <v>91</v>
      </c>
      <c r="I51" s="37">
        <f>VLOOKUP(H51,'GOLFER MONEY WON'!$1:$1048576,3,FALSE)</f>
        <v>870000</v>
      </c>
      <c r="J51" s="36" t="s">
        <v>115</v>
      </c>
      <c r="K51" s="37">
        <f>VLOOKUP(J51,'GOLFER MONEY WON'!$1:$1048576,3,FALSE)</f>
        <v>111000</v>
      </c>
      <c r="L51" s="36" t="s">
        <v>98</v>
      </c>
      <c r="M51" s="37">
        <f>VLOOKUP(L51,'GOLFER MONEY WON'!$1:$1048576,3,FALSE)</f>
        <v>870000</v>
      </c>
      <c r="N51" s="40" t="s">
        <v>164</v>
      </c>
      <c r="O51" s="41">
        <f>VLOOKUP(N51,'GOLFER MONEY WON'!$1:$1048576,3,FALSE)</f>
        <v>43500</v>
      </c>
      <c r="P51" s="40" t="s">
        <v>108</v>
      </c>
      <c r="Q51" s="41">
        <f>VLOOKUP(P51,'GOLFER MONEY WON'!$1:$1048576,3,FALSE)</f>
        <v>521250</v>
      </c>
      <c r="R51" s="40" t="s">
        <v>89</v>
      </c>
      <c r="S51" s="41">
        <f>VLOOKUP(R51,'GOLFER MONEY WON'!$1:$1048576,3,FALSE)</f>
        <v>55500</v>
      </c>
      <c r="T51" s="126" t="s">
        <v>185</v>
      </c>
      <c r="U51" s="127">
        <f>VLOOKUP(T51,'GOLFER MONEY WON'!$1:$1048576,3,FALSE)</f>
        <v>93150</v>
      </c>
      <c r="V51" s="128" t="s">
        <v>183</v>
      </c>
      <c r="W51" s="127">
        <f>VLOOKUP(V51,'GOLFER MONEY WON'!$1:$1048576,3,FALSE)</f>
        <v>0</v>
      </c>
      <c r="X51" s="128" t="s">
        <v>175</v>
      </c>
      <c r="Y51" s="127">
        <f>VLOOKUP(X51,'GOLFER MONEY WON'!$1:$1048576,3,FALSE)</f>
        <v>0</v>
      </c>
      <c r="Z51" s="7" t="s">
        <v>121</v>
      </c>
      <c r="AA51" s="8">
        <f>VLOOKUP(Z51,'GOLFER MONEY WON'!$1:$1048576,3,FALSE)</f>
        <v>0</v>
      </c>
      <c r="AB51" s="7" t="s">
        <v>171</v>
      </c>
      <c r="AC51" s="8">
        <f>VLOOKUP(AB51,'GOLFER MONEY WON'!$1:$1048576,3,FALSE)</f>
        <v>225333</v>
      </c>
      <c r="AD51" s="131" t="s">
        <v>170</v>
      </c>
      <c r="AE51" s="132">
        <f>VLOOKUP(AD51,'GOLFER MONEY WON'!$1:$1048576,3,FALSE)</f>
        <v>0</v>
      </c>
      <c r="AF51" s="131" t="s">
        <v>168</v>
      </c>
      <c r="AG51" s="132">
        <f>VLOOKUP(AF51,'GOLFER MONEY WON'!$1:$1048576,3,FALSE)</f>
        <v>50000</v>
      </c>
    </row>
    <row r="52" spans="1:33" x14ac:dyDescent="0.2">
      <c r="A52" s="1">
        <v>51</v>
      </c>
      <c r="B52" s="4" t="s">
        <v>144</v>
      </c>
      <c r="C52" s="148">
        <f>SUM(E52)+G52+I52+K52+M52+O52+Q52+S52+U52+W52+Y52+AA52+AC52+AE52+AG52</f>
        <v>2937500</v>
      </c>
      <c r="D52" s="19" t="s">
        <v>63</v>
      </c>
      <c r="E52" s="20">
        <f>VLOOKUP(D52,'GOLFER MONEY WON'!$1:$1048576,3,FALSE)</f>
        <v>600000</v>
      </c>
      <c r="F52" s="21" t="s">
        <v>61</v>
      </c>
      <c r="G52" s="20">
        <f>VLOOKUP(F52,'GOLFER MONEY WON'!$1:$1048576,3,FALSE)</f>
        <v>0</v>
      </c>
      <c r="H52" s="36" t="s">
        <v>91</v>
      </c>
      <c r="I52" s="37">
        <f>VLOOKUP(H52,'GOLFER MONEY WON'!$1:$1048576,3,FALSE)</f>
        <v>870000</v>
      </c>
      <c r="J52" s="36" t="s">
        <v>115</v>
      </c>
      <c r="K52" s="37">
        <f>VLOOKUP(J52,'GOLFER MONEY WON'!$1:$1048576,3,FALSE)</f>
        <v>111000</v>
      </c>
      <c r="L52" s="36" t="s">
        <v>116</v>
      </c>
      <c r="M52" s="37">
        <f>VLOOKUP(L52,'GOLFER MONEY WON'!$1:$1048576,3,FALSE)</f>
        <v>521250</v>
      </c>
      <c r="N52" s="40" t="s">
        <v>88</v>
      </c>
      <c r="O52" s="41">
        <f>VLOOKUP(N52,'GOLFER MONEY WON'!$1:$1048576,3,FALSE)</f>
        <v>0</v>
      </c>
      <c r="P52" s="40" t="s">
        <v>108</v>
      </c>
      <c r="Q52" s="41">
        <f>VLOOKUP(P52,'GOLFER MONEY WON'!$1:$1048576,3,FALSE)</f>
        <v>521250</v>
      </c>
      <c r="R52" s="40" t="s">
        <v>99</v>
      </c>
      <c r="S52" s="41">
        <f>VLOOKUP(R52,'GOLFER MONEY WON'!$1:$1048576,3,FALSE)</f>
        <v>63000</v>
      </c>
      <c r="T52" s="126" t="s">
        <v>178</v>
      </c>
      <c r="U52" s="127">
        <f>VLOOKUP(T52,'GOLFER MONEY WON'!$1:$1048576,3,FALSE)</f>
        <v>138000</v>
      </c>
      <c r="V52" s="128" t="s">
        <v>174</v>
      </c>
      <c r="W52" s="127">
        <f>VLOOKUP(V52,'GOLFER MONEY WON'!$1:$1048576,3,FALSE)</f>
        <v>0</v>
      </c>
      <c r="X52" s="128" t="s">
        <v>188</v>
      </c>
      <c r="Y52" s="127">
        <f>VLOOKUP(X52,'GOLFER MONEY WON'!$1:$1048576,3,FALSE)</f>
        <v>63000</v>
      </c>
      <c r="Z52" s="7" t="s">
        <v>172</v>
      </c>
      <c r="AA52" s="8">
        <f>VLOOKUP(Z52,'GOLFER MONEY WON'!$1:$1048576,3,FALSE)</f>
        <v>0</v>
      </c>
      <c r="AB52" s="7" t="s">
        <v>121</v>
      </c>
      <c r="AC52" s="8">
        <f>VLOOKUP(AB52,'GOLFER MONEY WON'!$1:$1048576,3,FALSE)</f>
        <v>0</v>
      </c>
      <c r="AD52" s="131" t="s">
        <v>167</v>
      </c>
      <c r="AE52" s="132">
        <f>VLOOKUP(AD52,'GOLFER MONEY WON'!$1:$1048576,3,FALSE)</f>
        <v>0</v>
      </c>
      <c r="AF52" s="131" t="s">
        <v>168</v>
      </c>
      <c r="AG52" s="132">
        <f>VLOOKUP(AF52,'GOLFER MONEY WON'!$1:$1048576,3,FALSE)</f>
        <v>50000</v>
      </c>
    </row>
    <row r="53" spans="1:33" x14ac:dyDescent="0.2">
      <c r="A53" s="99">
        <v>52</v>
      </c>
      <c r="B53" s="4" t="s">
        <v>196</v>
      </c>
      <c r="C53" s="148">
        <f>SUM(E53)+G53+I53+K53+M53+O53+Q53+S53+U53+W53+Y53+AA53+AC53+AE53+AG53</f>
        <v>2935046</v>
      </c>
      <c r="D53" s="19" t="s">
        <v>65</v>
      </c>
      <c r="E53" s="20">
        <f>VLOOKUP(D53,'GOLFER MONEY WON'!$1:$1048576,3,FALSE)</f>
        <v>111000</v>
      </c>
      <c r="F53" s="21" t="s">
        <v>66</v>
      </c>
      <c r="G53" s="20">
        <f>VLOOKUP(F53,'GOLFER MONEY WON'!$1:$1048576,3,FALSE)</f>
        <v>450000</v>
      </c>
      <c r="H53" s="36" t="s">
        <v>91</v>
      </c>
      <c r="I53" s="37">
        <f>VLOOKUP(H53,'GOLFER MONEY WON'!$1:$1048576,3,FALSE)</f>
        <v>870000</v>
      </c>
      <c r="J53" s="36" t="s">
        <v>115</v>
      </c>
      <c r="K53" s="37">
        <f>VLOOKUP(J53,'GOLFER MONEY WON'!$1:$1048576,3,FALSE)</f>
        <v>111000</v>
      </c>
      <c r="L53" s="36" t="s">
        <v>73</v>
      </c>
      <c r="M53" s="37">
        <f>VLOOKUP(L53,'GOLFER MONEY WON'!$1:$1048576,3,FALSE)</f>
        <v>225333</v>
      </c>
      <c r="N53" s="40" t="s">
        <v>77</v>
      </c>
      <c r="O53" s="41">
        <f>VLOOKUP(N53,'GOLFER MONEY WON'!$1:$1048576,3,FALSE)</f>
        <v>93150</v>
      </c>
      <c r="P53" s="40" t="s">
        <v>108</v>
      </c>
      <c r="Q53" s="41">
        <f>VLOOKUP(P53,'GOLFER MONEY WON'!$1:$1048576,3,FALSE)</f>
        <v>521250</v>
      </c>
      <c r="R53" s="40" t="s">
        <v>87</v>
      </c>
      <c r="S53" s="41">
        <f>VLOOKUP(R53,'GOLFER MONEY WON'!$1:$1048576,3,FALSE)</f>
        <v>75563</v>
      </c>
      <c r="T53" s="126" t="s">
        <v>90</v>
      </c>
      <c r="U53" s="127">
        <f>VLOOKUP(T53,'GOLFER MONEY WON'!$1:$1048576,3,FALSE)</f>
        <v>390000</v>
      </c>
      <c r="V53" s="128" t="s">
        <v>174</v>
      </c>
      <c r="W53" s="127">
        <f>VLOOKUP(V53,'GOLFER MONEY WON'!$1:$1048576,3,FALSE)</f>
        <v>0</v>
      </c>
      <c r="X53" s="126" t="s">
        <v>118</v>
      </c>
      <c r="Y53" s="127">
        <f>VLOOKUP(X53,'GOLFER MONEY WON'!$1:$1048576,3,FALSE)</f>
        <v>37750</v>
      </c>
      <c r="Z53" s="7" t="s">
        <v>102</v>
      </c>
      <c r="AA53" s="8">
        <f>VLOOKUP(Z53,'GOLFER MONEY WON'!$1:$1048576,3,FALSE)</f>
        <v>0</v>
      </c>
      <c r="AB53" s="7" t="s">
        <v>121</v>
      </c>
      <c r="AC53" s="8">
        <f>VLOOKUP(AB53,'GOLFER MONEY WON'!$1:$1048576,3,FALSE)</f>
        <v>0</v>
      </c>
      <c r="AD53" s="131" t="s">
        <v>167</v>
      </c>
      <c r="AE53" s="132">
        <f>VLOOKUP(AD53,'GOLFER MONEY WON'!$1:$1048576,3,FALSE)</f>
        <v>0</v>
      </c>
      <c r="AF53" s="131" t="s">
        <v>168</v>
      </c>
      <c r="AG53" s="132">
        <f>VLOOKUP(AF53,'GOLFER MONEY WON'!$1:$1048576,3,FALSE)</f>
        <v>50000</v>
      </c>
    </row>
    <row r="54" spans="1:33" x14ac:dyDescent="0.2">
      <c r="A54" s="1">
        <v>53</v>
      </c>
      <c r="B54" s="4" t="s">
        <v>234</v>
      </c>
      <c r="C54" s="148">
        <f>SUM(E54)+G54+I54+K54+M54+O54+Q54+S54+U54+W54+Y54+AA54+AC54+AE54+AG54</f>
        <v>2910800</v>
      </c>
      <c r="D54" s="19" t="s">
        <v>65</v>
      </c>
      <c r="E54" s="20">
        <f>VLOOKUP(D54,'GOLFER MONEY WON'!$1:$1048576,3,FALSE)</f>
        <v>111000</v>
      </c>
      <c r="F54" s="21" t="s">
        <v>66</v>
      </c>
      <c r="G54" s="20">
        <f>VLOOKUP(F54,'GOLFER MONEY WON'!$1:$1048576,3,FALSE)</f>
        <v>450000</v>
      </c>
      <c r="H54" s="36" t="s">
        <v>91</v>
      </c>
      <c r="I54" s="37">
        <f>VLOOKUP(H54,'GOLFER MONEY WON'!$1:$1048576,3,FALSE)</f>
        <v>870000</v>
      </c>
      <c r="J54" s="36" t="s">
        <v>80</v>
      </c>
      <c r="K54" s="37">
        <f>VLOOKUP(J54,'GOLFER MONEY WON'!$1:$1048576,3,FALSE)</f>
        <v>63000</v>
      </c>
      <c r="L54" s="36" t="s">
        <v>116</v>
      </c>
      <c r="M54" s="37">
        <f>VLOOKUP(L54,'GOLFER MONEY WON'!$1:$1048576,3,FALSE)</f>
        <v>521250</v>
      </c>
      <c r="N54" s="40" t="s">
        <v>157</v>
      </c>
      <c r="O54" s="41">
        <f>VLOOKUP(N54,'GOLFER MONEY WON'!$1:$1048576,3,FALSE)</f>
        <v>138000</v>
      </c>
      <c r="P54" s="40" t="s">
        <v>108</v>
      </c>
      <c r="Q54" s="41">
        <f>VLOOKUP(P54,'GOLFER MONEY WON'!$1:$1048576,3,FALSE)</f>
        <v>521250</v>
      </c>
      <c r="R54" s="40" t="s">
        <v>77</v>
      </c>
      <c r="S54" s="41">
        <f>VLOOKUP(R54,'GOLFER MONEY WON'!$1:$1048576,3,FALSE)</f>
        <v>93150</v>
      </c>
      <c r="T54" s="126" t="s">
        <v>185</v>
      </c>
      <c r="U54" s="127">
        <f>VLOOKUP(T54,'GOLFER MONEY WON'!$1:$1048576,3,FALSE)</f>
        <v>93150</v>
      </c>
      <c r="V54" s="128" t="s">
        <v>174</v>
      </c>
      <c r="W54" s="127">
        <f>VLOOKUP(V54,'GOLFER MONEY WON'!$1:$1048576,3,FALSE)</f>
        <v>0</v>
      </c>
      <c r="X54" s="128" t="s">
        <v>183</v>
      </c>
      <c r="Y54" s="127">
        <f>VLOOKUP(X54,'GOLFER MONEY WON'!$1:$1048576,3,FALSE)</f>
        <v>0</v>
      </c>
      <c r="Z54" s="7" t="s">
        <v>172</v>
      </c>
      <c r="AA54" s="8">
        <f>VLOOKUP(Z54,'GOLFER MONEY WON'!$1:$1048576,3,FALSE)</f>
        <v>0</v>
      </c>
      <c r="AB54" s="7" t="s">
        <v>121</v>
      </c>
      <c r="AC54" s="8">
        <f>VLOOKUP(AB54,'GOLFER MONEY WON'!$1:$1048576,3,FALSE)</f>
        <v>0</v>
      </c>
      <c r="AD54" s="131" t="s">
        <v>170</v>
      </c>
      <c r="AE54" s="132">
        <f>VLOOKUP(AD54,'GOLFER MONEY WON'!$1:$1048576,3,FALSE)</f>
        <v>0</v>
      </c>
      <c r="AF54" s="131" t="s">
        <v>168</v>
      </c>
      <c r="AG54" s="132">
        <f>VLOOKUP(AF54,'GOLFER MONEY WON'!$1:$1048576,3,FALSE)</f>
        <v>50000</v>
      </c>
    </row>
    <row r="55" spans="1:33" x14ac:dyDescent="0.2">
      <c r="A55" s="1">
        <v>54</v>
      </c>
      <c r="B55" s="4" t="s">
        <v>29</v>
      </c>
      <c r="C55" s="148">
        <f>SUM(E55)+G55+I55+K55+M55+O55+Q55+S55+U55+W55+Y55+AA55+AC55+AE55+AG55</f>
        <v>2875546</v>
      </c>
      <c r="D55" s="19" t="s">
        <v>64</v>
      </c>
      <c r="E55" s="20">
        <f>VLOOKUP(D55,'GOLFER MONEY WON'!$1:$1048576,3,FALSE)</f>
        <v>330000</v>
      </c>
      <c r="F55" s="21" t="s">
        <v>69</v>
      </c>
      <c r="G55" s="20">
        <f>VLOOKUP(F55,'GOLFER MONEY WON'!$1:$1048576,3,FALSE)</f>
        <v>0</v>
      </c>
      <c r="H55" s="36" t="s">
        <v>91</v>
      </c>
      <c r="I55" s="37">
        <f>VLOOKUP(H55,'GOLFER MONEY WON'!$1:$1048576,3,FALSE)</f>
        <v>870000</v>
      </c>
      <c r="J55" s="36" t="s">
        <v>116</v>
      </c>
      <c r="K55" s="37">
        <f>VLOOKUP(J55,'GOLFER MONEY WON'!$1:$1048576,3,FALSE)</f>
        <v>521250</v>
      </c>
      <c r="L55" s="36" t="s">
        <v>80</v>
      </c>
      <c r="M55" s="37">
        <f>VLOOKUP(L55,'GOLFER MONEY WON'!$1:$1048576,3,FALSE)</f>
        <v>63000</v>
      </c>
      <c r="N55" s="40" t="s">
        <v>87</v>
      </c>
      <c r="O55" s="41">
        <f>VLOOKUP(N55,'GOLFER MONEY WON'!$1:$1048576,3,FALSE)</f>
        <v>75563</v>
      </c>
      <c r="P55" s="40" t="s">
        <v>108</v>
      </c>
      <c r="Q55" s="41">
        <f>VLOOKUP(P55,'GOLFER MONEY WON'!$1:$1048576,3,FALSE)</f>
        <v>521250</v>
      </c>
      <c r="R55" s="40" t="s">
        <v>99</v>
      </c>
      <c r="S55" s="41">
        <f>VLOOKUP(R55,'GOLFER MONEY WON'!$1:$1048576,3,FALSE)</f>
        <v>63000</v>
      </c>
      <c r="T55" s="126" t="s">
        <v>109</v>
      </c>
      <c r="U55" s="127">
        <f>VLOOKUP(T55,'GOLFER MONEY WON'!$1:$1048576,3,FALSE)</f>
        <v>225333</v>
      </c>
      <c r="V55" s="128" t="s">
        <v>185</v>
      </c>
      <c r="W55" s="127">
        <f>VLOOKUP(V55,'GOLFER MONEY WON'!$1:$1048576,3,FALSE)</f>
        <v>93150</v>
      </c>
      <c r="X55" s="128" t="s">
        <v>188</v>
      </c>
      <c r="Y55" s="127">
        <f>VLOOKUP(X55,'GOLFER MONEY WON'!$1:$1048576,3,FALSE)</f>
        <v>63000</v>
      </c>
      <c r="Z55" s="7" t="s">
        <v>172</v>
      </c>
      <c r="AA55" s="8">
        <f>VLOOKUP(Z55,'GOLFER MONEY WON'!$1:$1048576,3,FALSE)</f>
        <v>0</v>
      </c>
      <c r="AB55" s="7" t="s">
        <v>121</v>
      </c>
      <c r="AC55" s="8">
        <f>VLOOKUP(AB55,'GOLFER MONEY WON'!$1:$1048576,3,FALSE)</f>
        <v>0</v>
      </c>
      <c r="AD55" s="131" t="s">
        <v>170</v>
      </c>
      <c r="AE55" s="132">
        <f>VLOOKUP(AD55,'GOLFER MONEY WON'!$1:$1048576,3,FALSE)</f>
        <v>0</v>
      </c>
      <c r="AF55" s="131" t="s">
        <v>168</v>
      </c>
      <c r="AG55" s="132">
        <f>VLOOKUP(AF55,'GOLFER MONEY WON'!$1:$1048576,3,FALSE)</f>
        <v>50000</v>
      </c>
    </row>
    <row r="56" spans="1:33" x14ac:dyDescent="0.2">
      <c r="A56" s="99">
        <v>55</v>
      </c>
      <c r="B56" s="4" t="s">
        <v>23</v>
      </c>
      <c r="C56" s="148">
        <f>SUM(E56)+G56+I56+K56+M56+O56+Q56+S56+U56+W56+Y56+AA56+AC56+AE56+AG56</f>
        <v>2872466</v>
      </c>
      <c r="D56" s="19" t="s">
        <v>65</v>
      </c>
      <c r="E56" s="20">
        <f>VLOOKUP(D56,'GOLFER MONEY WON'!$1:$1048576,3,FALSE)</f>
        <v>111000</v>
      </c>
      <c r="F56" s="21" t="s">
        <v>69</v>
      </c>
      <c r="G56" s="20">
        <f>VLOOKUP(F56,'GOLFER MONEY WON'!$1:$1048576,3,FALSE)</f>
        <v>0</v>
      </c>
      <c r="H56" s="36" t="s">
        <v>91</v>
      </c>
      <c r="I56" s="37">
        <f>VLOOKUP(H56,'GOLFER MONEY WON'!$1:$1048576,3,FALSE)</f>
        <v>870000</v>
      </c>
      <c r="J56" s="36" t="s">
        <v>115</v>
      </c>
      <c r="K56" s="37">
        <f>VLOOKUP(J56,'GOLFER MONEY WON'!$1:$1048576,3,FALSE)</f>
        <v>111000</v>
      </c>
      <c r="L56" s="36" t="s">
        <v>116</v>
      </c>
      <c r="M56" s="37">
        <f>VLOOKUP(L56,'GOLFER MONEY WON'!$1:$1048576,3,FALSE)</f>
        <v>521250</v>
      </c>
      <c r="N56" s="40" t="s">
        <v>88</v>
      </c>
      <c r="O56" s="41">
        <f>VLOOKUP(N56,'GOLFER MONEY WON'!$1:$1048576,3,FALSE)</f>
        <v>0</v>
      </c>
      <c r="P56" s="40" t="s">
        <v>108</v>
      </c>
      <c r="Q56" s="41">
        <f>VLOOKUP(P56,'GOLFER MONEY WON'!$1:$1048576,3,FALSE)</f>
        <v>521250</v>
      </c>
      <c r="R56" s="40" t="s">
        <v>77</v>
      </c>
      <c r="S56" s="41">
        <f>VLOOKUP(R56,'GOLFER MONEY WON'!$1:$1048576,3,FALSE)</f>
        <v>93150</v>
      </c>
      <c r="T56" s="126" t="s">
        <v>109</v>
      </c>
      <c r="U56" s="127">
        <f>VLOOKUP(T56,'GOLFER MONEY WON'!$1:$1048576,3,FALSE)</f>
        <v>225333</v>
      </c>
      <c r="V56" s="128" t="s">
        <v>185</v>
      </c>
      <c r="W56" s="127">
        <f>VLOOKUP(V56,'GOLFER MONEY WON'!$1:$1048576,3,FALSE)</f>
        <v>93150</v>
      </c>
      <c r="X56" s="128" t="s">
        <v>107</v>
      </c>
      <c r="Y56" s="127">
        <f>VLOOKUP(X56,'GOLFER MONEY WON'!$1:$1048576,3,FALSE)</f>
        <v>51000</v>
      </c>
      <c r="Z56" s="7" t="s">
        <v>121</v>
      </c>
      <c r="AA56" s="8">
        <f>VLOOKUP(Z56,'GOLFER MONEY WON'!$1:$1048576,3,FALSE)</f>
        <v>0</v>
      </c>
      <c r="AB56" s="7" t="s">
        <v>171</v>
      </c>
      <c r="AC56" s="8">
        <f>VLOOKUP(AB56,'GOLFER MONEY WON'!$1:$1048576,3,FALSE)</f>
        <v>225333</v>
      </c>
      <c r="AD56" s="131" t="s">
        <v>170</v>
      </c>
      <c r="AE56" s="132">
        <f>VLOOKUP(AD56,'GOLFER MONEY WON'!$1:$1048576,3,FALSE)</f>
        <v>0</v>
      </c>
      <c r="AF56" s="131" t="s">
        <v>168</v>
      </c>
      <c r="AG56" s="132">
        <f>VLOOKUP(AF56,'GOLFER MONEY WON'!$1:$1048576,3,FALSE)</f>
        <v>50000</v>
      </c>
    </row>
    <row r="57" spans="1:33" x14ac:dyDescent="0.2">
      <c r="A57" s="1">
        <v>56</v>
      </c>
      <c r="B57" s="4" t="s">
        <v>137</v>
      </c>
      <c r="C57" s="148">
        <f>SUM(E57)+G57+I57+K57+M57+O57+Q57+S57+U57+W57+Y57+AA57+AC57+AE57+AG57</f>
        <v>2868716</v>
      </c>
      <c r="D57" s="19" t="s">
        <v>65</v>
      </c>
      <c r="E57" s="20">
        <f>VLOOKUP(D57,'GOLFER MONEY WON'!$1:$1048576,3,FALSE)</f>
        <v>111000</v>
      </c>
      <c r="F57" s="21" t="s">
        <v>66</v>
      </c>
      <c r="G57" s="20">
        <f>VLOOKUP(F57,'GOLFER MONEY WON'!$1:$1048576,3,FALSE)</f>
        <v>450000</v>
      </c>
      <c r="H57" s="36" t="s">
        <v>91</v>
      </c>
      <c r="I57" s="37">
        <f>VLOOKUP(H57,'GOLFER MONEY WON'!$1:$1048576,3,FALSE)</f>
        <v>870000</v>
      </c>
      <c r="J57" s="36" t="s">
        <v>115</v>
      </c>
      <c r="K57" s="37">
        <f>VLOOKUP(J57,'GOLFER MONEY WON'!$1:$1048576,3,FALSE)</f>
        <v>111000</v>
      </c>
      <c r="L57" s="36" t="s">
        <v>80</v>
      </c>
      <c r="M57" s="37">
        <f>VLOOKUP(L57,'GOLFER MONEY WON'!$1:$1048576,3,FALSE)</f>
        <v>63000</v>
      </c>
      <c r="N57" s="40" t="s">
        <v>77</v>
      </c>
      <c r="O57" s="41">
        <f>VLOOKUP(N57,'GOLFER MONEY WON'!$1:$1048576,3,FALSE)</f>
        <v>93150</v>
      </c>
      <c r="P57" s="40" t="s">
        <v>108</v>
      </c>
      <c r="Q57" s="41">
        <f>VLOOKUP(P57,'GOLFER MONEY WON'!$1:$1048576,3,FALSE)</f>
        <v>521250</v>
      </c>
      <c r="R57" s="40" t="s">
        <v>89</v>
      </c>
      <c r="S57" s="41">
        <f>VLOOKUP(R57,'GOLFER MONEY WON'!$1:$1048576,3,FALSE)</f>
        <v>55500</v>
      </c>
      <c r="T57" s="126" t="s">
        <v>109</v>
      </c>
      <c r="U57" s="127">
        <f>VLOOKUP(T57,'GOLFER MONEY WON'!$1:$1048576,3,FALSE)</f>
        <v>225333</v>
      </c>
      <c r="V57" s="128" t="s">
        <v>174</v>
      </c>
      <c r="W57" s="127">
        <f>VLOOKUP(V57,'GOLFER MONEY WON'!$1:$1048576,3,FALSE)</f>
        <v>0</v>
      </c>
      <c r="X57" s="128" t="s">
        <v>185</v>
      </c>
      <c r="Y57" s="127">
        <f>VLOOKUP(X57,'GOLFER MONEY WON'!$1:$1048576,3,FALSE)</f>
        <v>93150</v>
      </c>
      <c r="Z57" s="7" t="s">
        <v>121</v>
      </c>
      <c r="AA57" s="8">
        <f>VLOOKUP(Z57,'GOLFER MONEY WON'!$1:$1048576,3,FALSE)</f>
        <v>0</v>
      </c>
      <c r="AB57" s="7" t="s">
        <v>171</v>
      </c>
      <c r="AC57" s="8">
        <f>VLOOKUP(AB57,'GOLFER MONEY WON'!$1:$1048576,3,FALSE)</f>
        <v>225333</v>
      </c>
      <c r="AD57" s="131" t="s">
        <v>170</v>
      </c>
      <c r="AE57" s="132">
        <f>VLOOKUP(AD57,'GOLFER MONEY WON'!$1:$1048576,3,FALSE)</f>
        <v>0</v>
      </c>
      <c r="AF57" s="131" t="s">
        <v>168</v>
      </c>
      <c r="AG57" s="132">
        <f>VLOOKUP(AF57,'GOLFER MONEY WON'!$1:$1048576,3,FALSE)</f>
        <v>50000</v>
      </c>
    </row>
    <row r="58" spans="1:33" x14ac:dyDescent="0.2">
      <c r="A58" s="1">
        <v>57</v>
      </c>
      <c r="B58" s="4" t="s">
        <v>206</v>
      </c>
      <c r="C58" s="148">
        <f>SUM(E58)+G58+I58+K58+M58+O58+Q58+S58+U58+W58+Y58+AA58+AC58+AE58+AG58</f>
        <v>2866899</v>
      </c>
      <c r="D58" s="19" t="s">
        <v>61</v>
      </c>
      <c r="E58" s="20">
        <f>VLOOKUP(D58,'GOLFER MONEY WON'!$1:$1048576,3,FALSE)</f>
        <v>0</v>
      </c>
      <c r="F58" s="21" t="s">
        <v>66</v>
      </c>
      <c r="G58" s="20">
        <f>VLOOKUP(F58,'GOLFER MONEY WON'!$1:$1048576,3,FALSE)</f>
        <v>450000</v>
      </c>
      <c r="H58" s="36" t="s">
        <v>91</v>
      </c>
      <c r="I58" s="37">
        <f>VLOOKUP(H58,'GOLFER MONEY WON'!$1:$1048576,3,FALSE)</f>
        <v>870000</v>
      </c>
      <c r="J58" s="36" t="s">
        <v>78</v>
      </c>
      <c r="K58" s="37">
        <f>VLOOKUP(J58,'GOLFER MONEY WON'!$1:$1048576,3,FALSE)</f>
        <v>225333</v>
      </c>
      <c r="L58" s="36" t="s">
        <v>80</v>
      </c>
      <c r="M58" s="37">
        <f>VLOOKUP(L58,'GOLFER MONEY WON'!$1:$1048576,3,FALSE)</f>
        <v>63000</v>
      </c>
      <c r="N58" s="40" t="s">
        <v>89</v>
      </c>
      <c r="O58" s="41">
        <f>VLOOKUP(N58,'GOLFER MONEY WON'!$1:$1048576,3,FALSE)</f>
        <v>55500</v>
      </c>
      <c r="P58" s="40" t="s">
        <v>108</v>
      </c>
      <c r="Q58" s="41">
        <f>VLOOKUP(P58,'GOLFER MONEY WON'!$1:$1048576,3,FALSE)</f>
        <v>521250</v>
      </c>
      <c r="R58" s="40" t="s">
        <v>157</v>
      </c>
      <c r="S58" s="41">
        <f>VLOOKUP(R58,'GOLFER MONEY WON'!$1:$1048576,3,FALSE)</f>
        <v>138000</v>
      </c>
      <c r="T58" s="126" t="s">
        <v>109</v>
      </c>
      <c r="U58" s="127">
        <f>VLOOKUP(T58,'GOLFER MONEY WON'!$1:$1048576,3,FALSE)</f>
        <v>225333</v>
      </c>
      <c r="V58" s="128" t="s">
        <v>185</v>
      </c>
      <c r="W58" s="127">
        <f>VLOOKUP(V58,'GOLFER MONEY WON'!$1:$1048576,3,FALSE)</f>
        <v>93150</v>
      </c>
      <c r="X58" s="128" t="s">
        <v>183</v>
      </c>
      <c r="Y58" s="127">
        <f>VLOOKUP(X58,'GOLFER MONEY WON'!$1:$1048576,3,FALSE)</f>
        <v>0</v>
      </c>
      <c r="Z58" s="7" t="s">
        <v>121</v>
      </c>
      <c r="AA58" s="8">
        <f>VLOOKUP(Z58,'GOLFER MONEY WON'!$1:$1048576,3,FALSE)</f>
        <v>0</v>
      </c>
      <c r="AB58" s="7" t="s">
        <v>171</v>
      </c>
      <c r="AC58" s="8">
        <f>VLOOKUP(AB58,'GOLFER MONEY WON'!$1:$1048576,3,FALSE)</f>
        <v>225333</v>
      </c>
      <c r="AD58" s="131" t="s">
        <v>170</v>
      </c>
      <c r="AE58" s="132">
        <f>VLOOKUP(AD58,'GOLFER MONEY WON'!$1:$1048576,3,FALSE)</f>
        <v>0</v>
      </c>
      <c r="AF58" s="131" t="s">
        <v>167</v>
      </c>
      <c r="AG58" s="132">
        <f>VLOOKUP(AF58,'GOLFER MONEY WON'!$1:$1048576,3,FALSE)</f>
        <v>0</v>
      </c>
    </row>
    <row r="59" spans="1:33" x14ac:dyDescent="0.2">
      <c r="A59" s="99">
        <v>58</v>
      </c>
      <c r="B59" s="4" t="s">
        <v>204</v>
      </c>
      <c r="C59" s="148">
        <f>SUM(E59)+G59+I59+K59+M59+O59+Q59+S59+U59+W59+Y59+AA59+AC59+AE59+AG59</f>
        <v>2836466</v>
      </c>
      <c r="D59" s="19" t="s">
        <v>65</v>
      </c>
      <c r="E59" s="20">
        <f>VLOOKUP(D59,'GOLFER MONEY WON'!$1:$1048576,3,FALSE)</f>
        <v>111000</v>
      </c>
      <c r="F59" s="21" t="s">
        <v>74</v>
      </c>
      <c r="G59" s="20">
        <f>VLOOKUP(F59,'GOLFER MONEY WON'!$1:$1048576,3,FALSE)</f>
        <v>0</v>
      </c>
      <c r="H59" s="36" t="s">
        <v>91</v>
      </c>
      <c r="I59" s="37">
        <f>VLOOKUP(H59,'GOLFER MONEY WON'!$1:$1048576,3,FALSE)</f>
        <v>870000</v>
      </c>
      <c r="J59" s="36" t="s">
        <v>116</v>
      </c>
      <c r="K59" s="37">
        <f>VLOOKUP(J59,'GOLFER MONEY WON'!$1:$1048576,3,FALSE)</f>
        <v>521250</v>
      </c>
      <c r="L59" s="36" t="s">
        <v>76</v>
      </c>
      <c r="M59" s="37">
        <f>VLOOKUP(L59,'GOLFER MONEY WON'!$1:$1048576,3,FALSE)</f>
        <v>0</v>
      </c>
      <c r="N59" s="40" t="s">
        <v>77</v>
      </c>
      <c r="O59" s="41">
        <f>VLOOKUP(N59,'GOLFER MONEY WON'!$1:$1048576,3,FALSE)</f>
        <v>93150</v>
      </c>
      <c r="P59" s="40" t="s">
        <v>108</v>
      </c>
      <c r="Q59" s="41">
        <f>VLOOKUP(P59,'GOLFER MONEY WON'!$1:$1048576,3,FALSE)</f>
        <v>521250</v>
      </c>
      <c r="R59" s="40" t="s">
        <v>99</v>
      </c>
      <c r="S59" s="41">
        <f>VLOOKUP(R59,'GOLFER MONEY WON'!$1:$1048576,3,FALSE)</f>
        <v>63000</v>
      </c>
      <c r="T59" s="126" t="s">
        <v>109</v>
      </c>
      <c r="U59" s="127">
        <f>VLOOKUP(T59,'GOLFER MONEY WON'!$1:$1048576,3,FALSE)</f>
        <v>225333</v>
      </c>
      <c r="V59" s="128" t="s">
        <v>188</v>
      </c>
      <c r="W59" s="127">
        <f>VLOOKUP(V59,'GOLFER MONEY WON'!$1:$1048576,3,FALSE)</f>
        <v>63000</v>
      </c>
      <c r="X59" s="126" t="s">
        <v>185</v>
      </c>
      <c r="Y59" s="127">
        <f>VLOOKUP(X59,'GOLFER MONEY WON'!$1:$1048576,3,FALSE)</f>
        <v>93150</v>
      </c>
      <c r="Z59" s="7" t="s">
        <v>121</v>
      </c>
      <c r="AA59" s="8">
        <f>VLOOKUP(Z59,'GOLFER MONEY WON'!$1:$1048576,3,FALSE)</f>
        <v>0</v>
      </c>
      <c r="AB59" s="7" t="s">
        <v>171</v>
      </c>
      <c r="AC59" s="8">
        <f>VLOOKUP(AB59,'GOLFER MONEY WON'!$1:$1048576,3,FALSE)</f>
        <v>225333</v>
      </c>
      <c r="AD59" s="131" t="s">
        <v>170</v>
      </c>
      <c r="AE59" s="132">
        <f>VLOOKUP(AD59,'GOLFER MONEY WON'!$1:$1048576,3,FALSE)</f>
        <v>0</v>
      </c>
      <c r="AF59" s="131" t="s">
        <v>168</v>
      </c>
      <c r="AG59" s="132">
        <f>VLOOKUP(AF59,'GOLFER MONEY WON'!$1:$1048576,3,FALSE)</f>
        <v>50000</v>
      </c>
    </row>
    <row r="60" spans="1:33" x14ac:dyDescent="0.2">
      <c r="A60" s="1">
        <v>59</v>
      </c>
      <c r="B60" s="4" t="s">
        <v>199</v>
      </c>
      <c r="C60" s="148">
        <f>SUM(E60)+G60+I60+K60+M60+O60+Q60+S60+U60+W60+Y60+AA60+AC60+AE60+AG60</f>
        <v>2833733</v>
      </c>
      <c r="D60" s="19" t="s">
        <v>61</v>
      </c>
      <c r="E60" s="20">
        <f>VLOOKUP(D60,'GOLFER MONEY WON'!$1:$1048576,3,FALSE)</f>
        <v>0</v>
      </c>
      <c r="F60" s="21" t="s">
        <v>66</v>
      </c>
      <c r="G60" s="20">
        <f>VLOOKUP(F60,'GOLFER MONEY WON'!$1:$1048576,3,FALSE)</f>
        <v>450000</v>
      </c>
      <c r="H60" s="36" t="s">
        <v>91</v>
      </c>
      <c r="I60" s="37">
        <f>VLOOKUP(H60,'GOLFER MONEY WON'!$1:$1048576,3,FALSE)</f>
        <v>870000</v>
      </c>
      <c r="J60" s="36" t="s">
        <v>115</v>
      </c>
      <c r="K60" s="37">
        <f>VLOOKUP(J60,'GOLFER MONEY WON'!$1:$1048576,3,FALSE)</f>
        <v>111000</v>
      </c>
      <c r="L60" s="36" t="s">
        <v>160</v>
      </c>
      <c r="M60" s="37">
        <f>VLOOKUP(L60,'GOLFER MONEY WON'!$1:$1048576,3,FALSE)</f>
        <v>450000</v>
      </c>
      <c r="N60" s="40" t="s">
        <v>123</v>
      </c>
      <c r="O60" s="41">
        <f>VLOOKUP(N60,'GOLFER MONEY WON'!$1:$1048576,3,FALSE)</f>
        <v>0</v>
      </c>
      <c r="P60" s="40" t="s">
        <v>71</v>
      </c>
      <c r="Q60" s="41">
        <f>VLOOKUP(P60,'GOLFER MONEY WON'!$1:$1048576,3,FALSE)</f>
        <v>63000</v>
      </c>
      <c r="R60" s="40" t="s">
        <v>108</v>
      </c>
      <c r="S60" s="41">
        <f>VLOOKUP(R60,'GOLFER MONEY WON'!$1:$1048576,3,FALSE)</f>
        <v>521250</v>
      </c>
      <c r="T60" s="126" t="s">
        <v>183</v>
      </c>
      <c r="U60" s="127">
        <f>VLOOKUP(T60,'GOLFER MONEY WON'!$1:$1048576,3,FALSE)</f>
        <v>0</v>
      </c>
      <c r="V60" s="128" t="s">
        <v>185</v>
      </c>
      <c r="W60" s="127">
        <f>VLOOKUP(V60,'GOLFER MONEY WON'!$1:$1048576,3,FALSE)</f>
        <v>93150</v>
      </c>
      <c r="X60" s="128" t="s">
        <v>119</v>
      </c>
      <c r="Y60" s="127">
        <f>VLOOKUP(X60,'GOLFER MONEY WON'!$1:$1048576,3,FALSE)</f>
        <v>0</v>
      </c>
      <c r="Z60" s="7" t="s">
        <v>121</v>
      </c>
      <c r="AA60" s="8">
        <f>VLOOKUP(Z60,'GOLFER MONEY WON'!$1:$1048576,3,FALSE)</f>
        <v>0</v>
      </c>
      <c r="AB60" s="7" t="s">
        <v>171</v>
      </c>
      <c r="AC60" s="8">
        <f>VLOOKUP(AB60,'GOLFER MONEY WON'!$1:$1048576,3,FALSE)</f>
        <v>225333</v>
      </c>
      <c r="AD60" s="131" t="s">
        <v>170</v>
      </c>
      <c r="AE60" s="132">
        <f>VLOOKUP(AD60,'GOLFER MONEY WON'!$1:$1048576,3,FALSE)</f>
        <v>0</v>
      </c>
      <c r="AF60" s="131" t="s">
        <v>168</v>
      </c>
      <c r="AG60" s="132">
        <f>VLOOKUP(AF60,'GOLFER MONEY WON'!$1:$1048576,3,FALSE)</f>
        <v>50000</v>
      </c>
    </row>
    <row r="61" spans="1:33" x14ac:dyDescent="0.2">
      <c r="A61" s="1">
        <v>60</v>
      </c>
      <c r="B61" s="4" t="s">
        <v>136</v>
      </c>
      <c r="C61" s="148">
        <f>SUM(E61)+G61+I61+K61+M61+O61+Q61+S61+U61+W61+Y61+AA61+AC61+AE61+AG61</f>
        <v>2794133</v>
      </c>
      <c r="D61" s="19" t="s">
        <v>64</v>
      </c>
      <c r="E61" s="20">
        <f>VLOOKUP(D61,'GOLFER MONEY WON'!$1:$1048576,3,FALSE)</f>
        <v>330000</v>
      </c>
      <c r="F61" s="21" t="s">
        <v>66</v>
      </c>
      <c r="G61" s="20">
        <f>VLOOKUP(F61,'GOLFER MONEY WON'!$1:$1048576,3,FALSE)</f>
        <v>450000</v>
      </c>
      <c r="H61" s="36" t="s">
        <v>91</v>
      </c>
      <c r="I61" s="37">
        <f>VLOOKUP(H61,'GOLFER MONEY WON'!$1:$1048576,3,FALSE)</f>
        <v>870000</v>
      </c>
      <c r="J61" s="36" t="s">
        <v>159</v>
      </c>
      <c r="K61" s="37">
        <f>VLOOKUP(J61,'GOLFER MONEY WON'!$1:$1048576,3,FALSE)</f>
        <v>0</v>
      </c>
      <c r="L61" s="36" t="s">
        <v>116</v>
      </c>
      <c r="M61" s="37">
        <f>VLOOKUP(L61,'GOLFER MONEY WON'!$1:$1048576,3,FALSE)</f>
        <v>521250</v>
      </c>
      <c r="N61" s="40" t="s">
        <v>96</v>
      </c>
      <c r="O61" s="41">
        <f>VLOOKUP(N61,'GOLFER MONEY WON'!$1:$1048576,3,FALSE)</f>
        <v>51000</v>
      </c>
      <c r="P61" s="40" t="s">
        <v>110</v>
      </c>
      <c r="Q61" s="41">
        <f>VLOOKUP(P61,'GOLFER MONEY WON'!$1:$1048576,3,FALSE)</f>
        <v>40050</v>
      </c>
      <c r="R61" s="40" t="s">
        <v>89</v>
      </c>
      <c r="S61" s="41">
        <f>VLOOKUP(R61,'GOLFER MONEY WON'!$1:$1048576,3,FALSE)</f>
        <v>55500</v>
      </c>
      <c r="T61" s="126" t="s">
        <v>178</v>
      </c>
      <c r="U61" s="127">
        <f>VLOOKUP(T61,'GOLFER MONEY WON'!$1:$1048576,3,FALSE)</f>
        <v>138000</v>
      </c>
      <c r="V61" s="128" t="s">
        <v>174</v>
      </c>
      <c r="W61" s="127">
        <f>VLOOKUP(V61,'GOLFER MONEY WON'!$1:$1048576,3,FALSE)</f>
        <v>0</v>
      </c>
      <c r="X61" s="128" t="s">
        <v>188</v>
      </c>
      <c r="Y61" s="127">
        <f>VLOOKUP(X61,'GOLFER MONEY WON'!$1:$1048576,3,FALSE)</f>
        <v>63000</v>
      </c>
      <c r="Z61" s="7" t="s">
        <v>102</v>
      </c>
      <c r="AA61" s="8">
        <f>VLOOKUP(Z61,'GOLFER MONEY WON'!$1:$1048576,3,FALSE)</f>
        <v>0</v>
      </c>
      <c r="AB61" s="7" t="s">
        <v>171</v>
      </c>
      <c r="AC61" s="8">
        <f>VLOOKUP(AB61,'GOLFER MONEY WON'!$1:$1048576,3,FALSE)</f>
        <v>225333</v>
      </c>
      <c r="AD61" s="133" t="s">
        <v>170</v>
      </c>
      <c r="AE61" s="132">
        <f>VLOOKUP(AD61,'GOLFER MONEY WON'!$1:$1048576,3,FALSE)</f>
        <v>0</v>
      </c>
      <c r="AF61" s="133" t="s">
        <v>168</v>
      </c>
      <c r="AG61" s="132">
        <f>VLOOKUP(AF61,'GOLFER MONEY WON'!$1:$1048576,3,FALSE)</f>
        <v>50000</v>
      </c>
    </row>
    <row r="62" spans="1:33" x14ac:dyDescent="0.2">
      <c r="A62" s="99">
        <v>61</v>
      </c>
      <c r="B62" s="4" t="s">
        <v>210</v>
      </c>
      <c r="C62" s="148">
        <f>SUM(E62)+G62+I62+K62+M62+O62+Q62+S62+U62+W62+Y62+AA62+AC62+AE62+AG62</f>
        <v>2775716</v>
      </c>
      <c r="D62" s="19" t="s">
        <v>68</v>
      </c>
      <c r="E62" s="20">
        <f>VLOOKUP(D62,'GOLFER MONEY WON'!$1:$1048576,3,FALSE)</f>
        <v>1620000</v>
      </c>
      <c r="F62" s="21" t="s">
        <v>66</v>
      </c>
      <c r="G62" s="20">
        <f>VLOOKUP(F62,'GOLFER MONEY WON'!$1:$1048576,3,FALSE)</f>
        <v>450000</v>
      </c>
      <c r="H62" s="36" t="s">
        <v>80</v>
      </c>
      <c r="I62" s="37">
        <f>VLOOKUP(H62,'GOLFER MONEY WON'!$1:$1048576,3,FALSE)</f>
        <v>63000</v>
      </c>
      <c r="J62" s="36" t="s">
        <v>81</v>
      </c>
      <c r="K62" s="37">
        <f>VLOOKUP(J62,'GOLFER MONEY WON'!$1:$1048576,3,FALSE)</f>
        <v>0</v>
      </c>
      <c r="L62" s="36" t="s">
        <v>84</v>
      </c>
      <c r="M62" s="37">
        <f>VLOOKUP(L62,'GOLFER MONEY WON'!$1:$1048576,3,FALSE)</f>
        <v>225333</v>
      </c>
      <c r="N62" s="40" t="s">
        <v>88</v>
      </c>
      <c r="O62" s="41">
        <f>VLOOKUP(N62,'GOLFER MONEY WON'!$1:$1048576,3,FALSE)</f>
        <v>0</v>
      </c>
      <c r="P62" s="40" t="s">
        <v>110</v>
      </c>
      <c r="Q62" s="41">
        <f>VLOOKUP(P62,'GOLFER MONEY WON'!$1:$1048576,3,FALSE)</f>
        <v>40050</v>
      </c>
      <c r="R62" s="40" t="s">
        <v>89</v>
      </c>
      <c r="S62" s="41">
        <f>VLOOKUP(R62,'GOLFER MONEY WON'!$1:$1048576,3,FALSE)</f>
        <v>55500</v>
      </c>
      <c r="T62" s="126" t="s">
        <v>184</v>
      </c>
      <c r="U62" s="127">
        <f>VLOOKUP(T62,'GOLFER MONEY WON'!$1:$1048576,3,FALSE)</f>
        <v>225333</v>
      </c>
      <c r="V62" s="128" t="s">
        <v>183</v>
      </c>
      <c r="W62" s="127">
        <f>VLOOKUP(V62,'GOLFER MONEY WON'!$1:$1048576,3,FALSE)</f>
        <v>0</v>
      </c>
      <c r="X62" s="128" t="s">
        <v>173</v>
      </c>
      <c r="Y62" s="127">
        <f>VLOOKUP(X62,'GOLFER MONEY WON'!$1:$1048576,3,FALSE)</f>
        <v>46500</v>
      </c>
      <c r="Z62" s="7" t="s">
        <v>172</v>
      </c>
      <c r="AA62" s="8">
        <f>VLOOKUP(Z62,'GOLFER MONEY WON'!$1:$1048576,3,FALSE)</f>
        <v>0</v>
      </c>
      <c r="AB62" s="7" t="s">
        <v>121</v>
      </c>
      <c r="AC62" s="8">
        <f>VLOOKUP(AB62,'GOLFER MONEY WON'!$1:$1048576,3,FALSE)</f>
        <v>0</v>
      </c>
      <c r="AD62" s="131" t="s">
        <v>170</v>
      </c>
      <c r="AE62" s="132">
        <f>VLOOKUP(AD62,'GOLFER MONEY WON'!$1:$1048576,3,FALSE)</f>
        <v>0</v>
      </c>
      <c r="AF62" s="131" t="s">
        <v>168</v>
      </c>
      <c r="AG62" s="132">
        <f>VLOOKUP(AF62,'GOLFER MONEY WON'!$1:$1048576,3,FALSE)</f>
        <v>50000</v>
      </c>
    </row>
    <row r="63" spans="1:33" x14ac:dyDescent="0.2">
      <c r="A63" s="1">
        <v>62</v>
      </c>
      <c r="B63" s="4" t="s">
        <v>212</v>
      </c>
      <c r="C63" s="148">
        <f>SUM(E63)+G63+I63+K63+M63+O63+Q63+S63+U63+W63+Y63+AA63+AC63+AE63+AG63</f>
        <v>2752283</v>
      </c>
      <c r="D63" s="19" t="s">
        <v>65</v>
      </c>
      <c r="E63" s="20">
        <f>VLOOKUP(D63,'GOLFER MONEY WON'!$1:$1048576,3,FALSE)</f>
        <v>111000</v>
      </c>
      <c r="F63" s="21" t="s">
        <v>61</v>
      </c>
      <c r="G63" s="20">
        <f>VLOOKUP(F63,'GOLFER MONEY WON'!$1:$1048576,3,FALSE)</f>
        <v>0</v>
      </c>
      <c r="H63" s="36" t="s">
        <v>91</v>
      </c>
      <c r="I63" s="37">
        <f>VLOOKUP(H63,'GOLFER MONEY WON'!$1:$1048576,3,FALSE)</f>
        <v>870000</v>
      </c>
      <c r="J63" s="36" t="s">
        <v>115</v>
      </c>
      <c r="K63" s="37">
        <f>VLOOKUP(J63,'GOLFER MONEY WON'!$1:$1048576,3,FALSE)</f>
        <v>111000</v>
      </c>
      <c r="L63" s="36" t="s">
        <v>116</v>
      </c>
      <c r="M63" s="37">
        <f>VLOOKUP(L63,'GOLFER MONEY WON'!$1:$1048576,3,FALSE)</f>
        <v>521250</v>
      </c>
      <c r="N63" s="40" t="s">
        <v>77</v>
      </c>
      <c r="O63" s="41">
        <f>VLOOKUP(N63,'GOLFER MONEY WON'!$1:$1048576,3,FALSE)</f>
        <v>93150</v>
      </c>
      <c r="P63" s="40" t="s">
        <v>108</v>
      </c>
      <c r="Q63" s="41">
        <f>VLOOKUP(P63,'GOLFER MONEY WON'!$1:$1048576,3,FALSE)</f>
        <v>521250</v>
      </c>
      <c r="R63" s="40" t="s">
        <v>99</v>
      </c>
      <c r="S63" s="41">
        <f>VLOOKUP(R63,'GOLFER MONEY WON'!$1:$1048576,3,FALSE)</f>
        <v>63000</v>
      </c>
      <c r="T63" s="126" t="s">
        <v>185</v>
      </c>
      <c r="U63" s="127">
        <f>VLOOKUP(T63,'GOLFER MONEY WON'!$1:$1048576,3,FALSE)</f>
        <v>93150</v>
      </c>
      <c r="V63" s="128" t="s">
        <v>186</v>
      </c>
      <c r="W63" s="127">
        <f>VLOOKUP(V63,'GOLFER MONEY WON'!$1:$1048576,3,FALSE)</f>
        <v>93150</v>
      </c>
      <c r="X63" s="128" t="s">
        <v>187</v>
      </c>
      <c r="Y63" s="127">
        <f>VLOOKUP(X63,'GOLFER MONEY WON'!$1:$1048576,3,FALSE)</f>
        <v>0</v>
      </c>
      <c r="Z63" s="7" t="s">
        <v>121</v>
      </c>
      <c r="AA63" s="8">
        <f>VLOOKUP(Z63,'GOLFER MONEY WON'!$1:$1048576,3,FALSE)</f>
        <v>0</v>
      </c>
      <c r="AB63" s="7" t="s">
        <v>171</v>
      </c>
      <c r="AC63" s="8">
        <f>VLOOKUP(AB63,'GOLFER MONEY WON'!$1:$1048576,3,FALSE)</f>
        <v>225333</v>
      </c>
      <c r="AD63" s="131" t="s">
        <v>170</v>
      </c>
      <c r="AE63" s="132">
        <f>VLOOKUP(AD63,'GOLFER MONEY WON'!$1:$1048576,3,FALSE)</f>
        <v>0</v>
      </c>
      <c r="AF63" s="131" t="s">
        <v>168</v>
      </c>
      <c r="AG63" s="132">
        <f>VLOOKUP(AF63,'GOLFER MONEY WON'!$1:$1048576,3,FALSE)</f>
        <v>50000</v>
      </c>
    </row>
    <row r="64" spans="1:33" x14ac:dyDescent="0.2">
      <c r="A64" s="1">
        <v>63</v>
      </c>
      <c r="B64" s="4" t="s">
        <v>139</v>
      </c>
      <c r="C64" s="148">
        <f>SUM(E64)+G64+I64+K64+M64+O64+Q64+S64+U64+W64+Y64+AA64+AC64+AE64+AG64</f>
        <v>2715426</v>
      </c>
      <c r="D64" s="19" t="s">
        <v>61</v>
      </c>
      <c r="E64" s="20">
        <f>VLOOKUP(D64,'GOLFER MONEY WON'!$1:$1048576,3,FALSE)</f>
        <v>0</v>
      </c>
      <c r="F64" s="21" t="s">
        <v>66</v>
      </c>
      <c r="G64" s="20">
        <f>VLOOKUP(F64,'GOLFER MONEY WON'!$1:$1048576,3,FALSE)</f>
        <v>450000</v>
      </c>
      <c r="H64" s="36" t="s">
        <v>91</v>
      </c>
      <c r="I64" s="37">
        <f>VLOOKUP(H64,'GOLFER MONEY WON'!$1:$1048576,3,FALSE)</f>
        <v>870000</v>
      </c>
      <c r="J64" s="36" t="s">
        <v>85</v>
      </c>
      <c r="K64" s="37">
        <f>VLOOKUP(J64,'GOLFER MONEY WON'!$1:$1048576,3,FALSE)</f>
        <v>75563</v>
      </c>
      <c r="L64" s="36" t="s">
        <v>98</v>
      </c>
      <c r="M64" s="37">
        <f>VLOOKUP(L64,'GOLFER MONEY WON'!$1:$1048576,3,FALSE)</f>
        <v>870000</v>
      </c>
      <c r="N64" s="40" t="s">
        <v>72</v>
      </c>
      <c r="O64" s="41">
        <f>VLOOKUP(N64,'GOLFER MONEY WON'!$1:$1048576,3,FALSE)</f>
        <v>0</v>
      </c>
      <c r="P64" s="40" t="s">
        <v>157</v>
      </c>
      <c r="Q64" s="41">
        <f>VLOOKUP(P64,'GOLFER MONEY WON'!$1:$1048576,3,FALSE)</f>
        <v>138000</v>
      </c>
      <c r="R64" s="40" t="s">
        <v>87</v>
      </c>
      <c r="S64" s="41">
        <f>VLOOKUP(R64,'GOLFER MONEY WON'!$1:$1048576,3,FALSE)</f>
        <v>75563</v>
      </c>
      <c r="T64" s="126" t="s">
        <v>185</v>
      </c>
      <c r="U64" s="127">
        <f>VLOOKUP(T64,'GOLFER MONEY WON'!$1:$1048576,3,FALSE)</f>
        <v>93150</v>
      </c>
      <c r="V64" s="128" t="s">
        <v>186</v>
      </c>
      <c r="W64" s="127">
        <f>VLOOKUP(V64,'GOLFER MONEY WON'!$1:$1048576,3,FALSE)</f>
        <v>93150</v>
      </c>
      <c r="X64" s="128" t="s">
        <v>183</v>
      </c>
      <c r="Y64" s="127">
        <f>VLOOKUP(X64,'GOLFER MONEY WON'!$1:$1048576,3,FALSE)</f>
        <v>0</v>
      </c>
      <c r="Z64" s="7" t="s">
        <v>172</v>
      </c>
      <c r="AA64" s="8">
        <f>VLOOKUP(Z64,'GOLFER MONEY WON'!$1:$1048576,3,FALSE)</f>
        <v>0</v>
      </c>
      <c r="AB64" s="7" t="s">
        <v>121</v>
      </c>
      <c r="AC64" s="8">
        <f>VLOOKUP(AB64,'GOLFER MONEY WON'!$1:$1048576,3,FALSE)</f>
        <v>0</v>
      </c>
      <c r="AD64" s="131" t="s">
        <v>170</v>
      </c>
      <c r="AE64" s="132">
        <f>VLOOKUP(AD64,'GOLFER MONEY WON'!$1:$1048576,3,FALSE)</f>
        <v>0</v>
      </c>
      <c r="AF64" s="131" t="s">
        <v>168</v>
      </c>
      <c r="AG64" s="132">
        <f>VLOOKUP(AF64,'GOLFER MONEY WON'!$1:$1048576,3,FALSE)</f>
        <v>50000</v>
      </c>
    </row>
    <row r="65" spans="1:33" x14ac:dyDescent="0.2">
      <c r="A65" s="99">
        <v>64</v>
      </c>
      <c r="B65" s="4" t="s">
        <v>191</v>
      </c>
      <c r="C65" s="148">
        <f>SUM(E65)+G65+I65+K65+M65+O65+Q65+S65+U65+W65+Y65+AA65+AC65+AE65+AG65</f>
        <v>2701883</v>
      </c>
      <c r="D65" s="21" t="s">
        <v>65</v>
      </c>
      <c r="E65" s="20">
        <f>VLOOKUP(D65,'GOLFER MONEY WON'!$1:$1048576,3,FALSE)</f>
        <v>111000</v>
      </c>
      <c r="F65" s="21" t="s">
        <v>66</v>
      </c>
      <c r="G65" s="20">
        <f>VLOOKUP(F65,'GOLFER MONEY WON'!$1:$1048576,3,FALSE)</f>
        <v>450000</v>
      </c>
      <c r="H65" s="36" t="s">
        <v>91</v>
      </c>
      <c r="I65" s="37">
        <f>VLOOKUP(H65,'GOLFER MONEY WON'!$1:$1048576,3,FALSE)</f>
        <v>870000</v>
      </c>
      <c r="J65" s="36" t="s">
        <v>115</v>
      </c>
      <c r="K65" s="37">
        <f>VLOOKUP(J65,'GOLFER MONEY WON'!$1:$1048576,3,FALSE)</f>
        <v>111000</v>
      </c>
      <c r="L65" s="36" t="s">
        <v>80</v>
      </c>
      <c r="M65" s="37">
        <f>VLOOKUP(L65,'GOLFER MONEY WON'!$1:$1048576,3,FALSE)</f>
        <v>63000</v>
      </c>
      <c r="N65" s="40" t="s">
        <v>77</v>
      </c>
      <c r="O65" s="41">
        <f>VLOOKUP(N65,'GOLFER MONEY WON'!$1:$1048576,3,FALSE)</f>
        <v>93150</v>
      </c>
      <c r="P65" s="40" t="s">
        <v>108</v>
      </c>
      <c r="Q65" s="41">
        <f>VLOOKUP(P65,'GOLFER MONEY WON'!$1:$1048576,3,FALSE)</f>
        <v>521250</v>
      </c>
      <c r="R65" s="40" t="s">
        <v>99</v>
      </c>
      <c r="S65" s="41">
        <f>VLOOKUP(R65,'GOLFER MONEY WON'!$1:$1048576,3,FALSE)</f>
        <v>63000</v>
      </c>
      <c r="T65" s="126" t="s">
        <v>109</v>
      </c>
      <c r="U65" s="127">
        <f>VLOOKUP(T65,'GOLFER MONEY WON'!$1:$1048576,3,FALSE)</f>
        <v>225333</v>
      </c>
      <c r="V65" s="128" t="s">
        <v>185</v>
      </c>
      <c r="W65" s="127">
        <f>VLOOKUP(V65,'GOLFER MONEY WON'!$1:$1048576,3,FALSE)</f>
        <v>93150</v>
      </c>
      <c r="X65" s="128" t="s">
        <v>107</v>
      </c>
      <c r="Y65" s="127">
        <f>VLOOKUP(X65,'GOLFER MONEY WON'!$1:$1048576,3,FALSE)</f>
        <v>51000</v>
      </c>
      <c r="Z65" s="7" t="s">
        <v>101</v>
      </c>
      <c r="AA65" s="8">
        <f>VLOOKUP(Z65,'GOLFER MONEY WON'!$1:$1048576,3,FALSE)</f>
        <v>0</v>
      </c>
      <c r="AB65" s="7" t="s">
        <v>121</v>
      </c>
      <c r="AC65" s="8">
        <f>VLOOKUP(AB65,'GOLFER MONEY WON'!$1:$1048576,3,FALSE)</f>
        <v>0</v>
      </c>
      <c r="AD65" s="131" t="s">
        <v>170</v>
      </c>
      <c r="AE65" s="132">
        <f>VLOOKUP(AD65,'GOLFER MONEY WON'!$1:$1048576,3,FALSE)</f>
        <v>0</v>
      </c>
      <c r="AF65" s="131" t="s">
        <v>168</v>
      </c>
      <c r="AG65" s="132">
        <f>VLOOKUP(AF65,'GOLFER MONEY WON'!$1:$1048576,3,FALSE)</f>
        <v>50000</v>
      </c>
    </row>
    <row r="66" spans="1:33" x14ac:dyDescent="0.2">
      <c r="A66" s="1">
        <v>65</v>
      </c>
      <c r="B66" s="4" t="s">
        <v>151</v>
      </c>
      <c r="C66" s="148">
        <f>SUM(E66)+G66+I66+K66+M66+O66+Q66+S66+U66+W66+Y66+AA66+AC66+AE66+AG66</f>
        <v>2686596</v>
      </c>
      <c r="D66" s="19" t="s">
        <v>64</v>
      </c>
      <c r="E66" s="20">
        <f>VLOOKUP(D66,'GOLFER MONEY WON'!$1:$1048576,3,FALSE)</f>
        <v>330000</v>
      </c>
      <c r="F66" s="21" t="s">
        <v>65</v>
      </c>
      <c r="G66" s="20">
        <f>VLOOKUP(F66,'GOLFER MONEY WON'!$1:$1048576,3,FALSE)</f>
        <v>111000</v>
      </c>
      <c r="H66" s="36" t="s">
        <v>91</v>
      </c>
      <c r="I66" s="37">
        <f>VLOOKUP(H66,'GOLFER MONEY WON'!$1:$1048576,3,FALSE)</f>
        <v>870000</v>
      </c>
      <c r="J66" s="36" t="s">
        <v>115</v>
      </c>
      <c r="K66" s="37">
        <f>VLOOKUP(J66,'GOLFER MONEY WON'!$1:$1048576,3,FALSE)</f>
        <v>111000</v>
      </c>
      <c r="L66" s="36" t="s">
        <v>114</v>
      </c>
      <c r="M66" s="37">
        <f>VLOOKUP(L66,'GOLFER MONEY WON'!$1:$1048576,3,FALSE)</f>
        <v>75563</v>
      </c>
      <c r="N66" s="40" t="s">
        <v>77</v>
      </c>
      <c r="O66" s="41">
        <f>VLOOKUP(N66,'GOLFER MONEY WON'!$1:$1048576,3,FALSE)</f>
        <v>93150</v>
      </c>
      <c r="P66" s="40" t="s">
        <v>108</v>
      </c>
      <c r="Q66" s="41">
        <f>VLOOKUP(P66,'GOLFER MONEY WON'!$1:$1048576,3,FALSE)</f>
        <v>521250</v>
      </c>
      <c r="R66" s="40" t="s">
        <v>71</v>
      </c>
      <c r="S66" s="41">
        <f>VLOOKUP(R66,'GOLFER MONEY WON'!$1:$1048576,3,FALSE)</f>
        <v>63000</v>
      </c>
      <c r="T66" s="126" t="s">
        <v>185</v>
      </c>
      <c r="U66" s="127">
        <f>VLOOKUP(T66,'GOLFER MONEY WON'!$1:$1048576,3,FALSE)</f>
        <v>93150</v>
      </c>
      <c r="V66" s="128" t="s">
        <v>174</v>
      </c>
      <c r="W66" s="127">
        <f>VLOOKUP(V66,'GOLFER MONEY WON'!$1:$1048576,3,FALSE)</f>
        <v>0</v>
      </c>
      <c r="X66" s="128" t="s">
        <v>186</v>
      </c>
      <c r="Y66" s="127">
        <f>VLOOKUP(X66,'GOLFER MONEY WON'!$1:$1048576,3,FALSE)</f>
        <v>93150</v>
      </c>
      <c r="Z66" s="7" t="s">
        <v>121</v>
      </c>
      <c r="AA66" s="8">
        <f>VLOOKUP(Z66,'GOLFER MONEY WON'!$1:$1048576,3,FALSE)</f>
        <v>0</v>
      </c>
      <c r="AB66" s="7" t="s">
        <v>171</v>
      </c>
      <c r="AC66" s="8">
        <f>VLOOKUP(AB66,'GOLFER MONEY WON'!$1:$1048576,3,FALSE)</f>
        <v>225333</v>
      </c>
      <c r="AD66" s="131" t="s">
        <v>166</v>
      </c>
      <c r="AE66" s="132">
        <f>VLOOKUP(AD66,'GOLFER MONEY WON'!$1:$1048576,3,FALSE)</f>
        <v>50000</v>
      </c>
      <c r="AF66" s="131" t="s">
        <v>168</v>
      </c>
      <c r="AG66" s="132">
        <f>VLOOKUP(AF66,'GOLFER MONEY WON'!$1:$1048576,3,FALSE)</f>
        <v>50000</v>
      </c>
    </row>
    <row r="67" spans="1:33" x14ac:dyDescent="0.2">
      <c r="A67" s="1">
        <v>66</v>
      </c>
      <c r="B67" s="4" t="s">
        <v>138</v>
      </c>
      <c r="C67" s="148">
        <f>SUM(E67)+G67+I67+K67+M67+O67+Q67+S67+U67+W67+Y67+AA67+AC67+AE67+AG67</f>
        <v>2679726</v>
      </c>
      <c r="D67" s="19" t="s">
        <v>65</v>
      </c>
      <c r="E67" s="20">
        <f>VLOOKUP(D67,'GOLFER MONEY WON'!$1:$1048576,3,FALSE)</f>
        <v>111000</v>
      </c>
      <c r="F67" s="21" t="s">
        <v>68</v>
      </c>
      <c r="G67" s="20">
        <f>VLOOKUP(F67,'GOLFER MONEY WON'!$1:$1048576,3,FALSE)</f>
        <v>1620000</v>
      </c>
      <c r="H67" s="36" t="s">
        <v>85</v>
      </c>
      <c r="I67" s="37">
        <f>VLOOKUP(H67,'GOLFER MONEY WON'!$1:$1048576,3,FALSE)</f>
        <v>75563</v>
      </c>
      <c r="J67" s="36" t="s">
        <v>75</v>
      </c>
      <c r="K67" s="37">
        <f>VLOOKUP(J67,'GOLFER MONEY WON'!$1:$1048576,3,FALSE)</f>
        <v>0</v>
      </c>
      <c r="L67" s="36" t="s">
        <v>114</v>
      </c>
      <c r="M67" s="37">
        <f>VLOOKUP(L67,'GOLFER MONEY WON'!$1:$1048576,3,FALSE)</f>
        <v>75563</v>
      </c>
      <c r="N67" s="40" t="s">
        <v>77</v>
      </c>
      <c r="O67" s="41">
        <f>VLOOKUP(N67,'GOLFER MONEY WON'!$1:$1048576,3,FALSE)</f>
        <v>93150</v>
      </c>
      <c r="P67" s="40" t="s">
        <v>108</v>
      </c>
      <c r="Q67" s="41">
        <f>VLOOKUP(P67,'GOLFER MONEY WON'!$1:$1048576,3,FALSE)</f>
        <v>521250</v>
      </c>
      <c r="R67" s="40" t="s">
        <v>110</v>
      </c>
      <c r="S67" s="41">
        <f>VLOOKUP(R67,'GOLFER MONEY WON'!$1:$1048576,3,FALSE)</f>
        <v>40050</v>
      </c>
      <c r="T67" s="126" t="s">
        <v>185</v>
      </c>
      <c r="U67" s="127">
        <f>VLOOKUP(T67,'GOLFER MONEY WON'!$1:$1048576,3,FALSE)</f>
        <v>93150</v>
      </c>
      <c r="V67" s="128" t="s">
        <v>183</v>
      </c>
      <c r="W67" s="127">
        <f>VLOOKUP(V67,'GOLFER MONEY WON'!$1:$1048576,3,FALSE)</f>
        <v>0</v>
      </c>
      <c r="X67" s="128" t="s">
        <v>177</v>
      </c>
      <c r="Y67" s="127">
        <f>VLOOKUP(X67,'GOLFER MONEY WON'!$1:$1048576,3,FALSE)</f>
        <v>0</v>
      </c>
      <c r="Z67" s="7" t="s">
        <v>120</v>
      </c>
      <c r="AA67" s="8">
        <f>VLOOKUP(Z67,'GOLFER MONEY WON'!$1:$1048576,3,FALSE)</f>
        <v>0</v>
      </c>
      <c r="AB67" s="7" t="s">
        <v>121</v>
      </c>
      <c r="AC67" s="8">
        <f>VLOOKUP(AB67,'GOLFER MONEY WON'!$1:$1048576,3,FALSE)</f>
        <v>0</v>
      </c>
      <c r="AD67" s="131" t="s">
        <v>170</v>
      </c>
      <c r="AE67" s="132">
        <f>VLOOKUP(AD67,'GOLFER MONEY WON'!$1:$1048576,3,FALSE)</f>
        <v>0</v>
      </c>
      <c r="AF67" s="131" t="s">
        <v>168</v>
      </c>
      <c r="AG67" s="132">
        <f>VLOOKUP(AF67,'GOLFER MONEY WON'!$1:$1048576,3,FALSE)</f>
        <v>50000</v>
      </c>
    </row>
    <row r="68" spans="1:33" x14ac:dyDescent="0.2">
      <c r="A68" s="99">
        <v>67</v>
      </c>
      <c r="B68" s="4" t="s">
        <v>237</v>
      </c>
      <c r="C68" s="148">
        <f>SUM(E68)+G68+I68+K68+M68+O68+Q68+S68+U68+W68+Y68+AA68+AC68+AE68+AG68</f>
        <v>2650116</v>
      </c>
      <c r="D68" s="19" t="s">
        <v>69</v>
      </c>
      <c r="E68" s="20">
        <f>VLOOKUP(D68,'GOLFER MONEY WON'!$1:$1048576,3,FALSE)</f>
        <v>0</v>
      </c>
      <c r="F68" s="21" t="s">
        <v>66</v>
      </c>
      <c r="G68" s="20">
        <f>VLOOKUP(F68,'GOLFER MONEY WON'!$1:$1048576,3,FALSE)</f>
        <v>450000</v>
      </c>
      <c r="H68" s="36" t="s">
        <v>91</v>
      </c>
      <c r="I68" s="37">
        <f>VLOOKUP(H68,'GOLFER MONEY WON'!$1:$1048576,3,FALSE)</f>
        <v>870000</v>
      </c>
      <c r="J68" s="36" t="s">
        <v>115</v>
      </c>
      <c r="K68" s="37">
        <f>VLOOKUP(J68,'GOLFER MONEY WON'!$1:$1048576,3,FALSE)</f>
        <v>111000</v>
      </c>
      <c r="L68" s="36" t="s">
        <v>80</v>
      </c>
      <c r="M68" s="37">
        <f>VLOOKUP(L68,'GOLFER MONEY WON'!$1:$1048576,3,FALSE)</f>
        <v>63000</v>
      </c>
      <c r="N68" s="40" t="s">
        <v>88</v>
      </c>
      <c r="O68" s="41">
        <f>VLOOKUP(N68,'GOLFER MONEY WON'!$1:$1048576,3,FALSE)</f>
        <v>0</v>
      </c>
      <c r="P68" s="40" t="s">
        <v>108</v>
      </c>
      <c r="Q68" s="41">
        <f>VLOOKUP(P68,'GOLFER MONEY WON'!$1:$1048576,3,FALSE)</f>
        <v>521250</v>
      </c>
      <c r="R68" s="40" t="s">
        <v>110</v>
      </c>
      <c r="S68" s="41">
        <f>VLOOKUP(R68,'GOLFER MONEY WON'!$1:$1048576,3,FALSE)</f>
        <v>40050</v>
      </c>
      <c r="T68" s="126" t="s">
        <v>185</v>
      </c>
      <c r="U68" s="127">
        <f>VLOOKUP(T68,'GOLFER MONEY WON'!$1:$1048576,3,FALSE)</f>
        <v>93150</v>
      </c>
      <c r="V68" s="128" t="s">
        <v>109</v>
      </c>
      <c r="W68" s="127">
        <f>VLOOKUP(V68,'GOLFER MONEY WON'!$1:$1048576,3,FALSE)</f>
        <v>225333</v>
      </c>
      <c r="X68" s="128" t="s">
        <v>107</v>
      </c>
      <c r="Y68" s="127">
        <f>VLOOKUP(X68,'GOLFER MONEY WON'!$1:$1048576,3,FALSE)</f>
        <v>51000</v>
      </c>
      <c r="Z68" s="7" t="s">
        <v>121</v>
      </c>
      <c r="AA68" s="8">
        <f>VLOOKUP(Z68,'GOLFER MONEY WON'!$1:$1048576,3,FALSE)</f>
        <v>0</v>
      </c>
      <c r="AB68" s="7" t="s">
        <v>171</v>
      </c>
      <c r="AC68" s="8">
        <f>VLOOKUP(AB68,'GOLFER MONEY WON'!$1:$1048576,3,FALSE)</f>
        <v>225333</v>
      </c>
      <c r="AD68" s="131" t="s">
        <v>170</v>
      </c>
      <c r="AE68" s="132">
        <f>VLOOKUP(AD68,'GOLFER MONEY WON'!$1:$1048576,3,FALSE)</f>
        <v>0</v>
      </c>
      <c r="AF68" s="131" t="s">
        <v>167</v>
      </c>
      <c r="AG68" s="132">
        <f>VLOOKUP(AF68,'GOLFER MONEY WON'!$1:$1048576,3,FALSE)</f>
        <v>0</v>
      </c>
    </row>
    <row r="69" spans="1:33" x14ac:dyDescent="0.2">
      <c r="A69" s="1">
        <v>68</v>
      </c>
      <c r="B69" s="4" t="s">
        <v>22</v>
      </c>
      <c r="C69" s="148">
        <f>SUM(E69)+G69+I69+K69+M69+O69+Q69+S69+U69+W69+Y69+AA69+AC69+AE69+AG69</f>
        <v>2643383</v>
      </c>
      <c r="D69" s="19" t="s">
        <v>65</v>
      </c>
      <c r="E69" s="20">
        <f>VLOOKUP(D69,'GOLFER MONEY WON'!$1:$1048576,3,FALSE)</f>
        <v>111000</v>
      </c>
      <c r="F69" s="21" t="s">
        <v>66</v>
      </c>
      <c r="G69" s="20">
        <f>VLOOKUP(F69,'GOLFER MONEY WON'!$1:$1048576,3,FALSE)</f>
        <v>450000</v>
      </c>
      <c r="H69" s="36" t="s">
        <v>91</v>
      </c>
      <c r="I69" s="37">
        <f>VLOOKUP(H69,'GOLFER MONEY WON'!$1:$1048576,3,FALSE)</f>
        <v>870000</v>
      </c>
      <c r="J69" s="36" t="s">
        <v>115</v>
      </c>
      <c r="K69" s="37">
        <f>VLOOKUP(J69,'GOLFER MONEY WON'!$1:$1048576,3,FALSE)</f>
        <v>111000</v>
      </c>
      <c r="L69" s="36" t="s">
        <v>80</v>
      </c>
      <c r="M69" s="37">
        <f>VLOOKUP(L69,'GOLFER MONEY WON'!$1:$1048576,3,FALSE)</f>
        <v>63000</v>
      </c>
      <c r="N69" s="40" t="s">
        <v>77</v>
      </c>
      <c r="O69" s="41">
        <f>VLOOKUP(N69,'GOLFER MONEY WON'!$1:$1048576,3,FALSE)</f>
        <v>93150</v>
      </c>
      <c r="P69" s="40" t="s">
        <v>108</v>
      </c>
      <c r="Q69" s="41">
        <f>VLOOKUP(P69,'GOLFER MONEY WON'!$1:$1048576,3,FALSE)</f>
        <v>521250</v>
      </c>
      <c r="R69" s="40" t="s">
        <v>89</v>
      </c>
      <c r="S69" s="41">
        <f>VLOOKUP(R69,'GOLFER MONEY WON'!$1:$1048576,3,FALSE)</f>
        <v>55500</v>
      </c>
      <c r="T69" s="126" t="s">
        <v>185</v>
      </c>
      <c r="U69" s="127">
        <f>VLOOKUP(T69,'GOLFER MONEY WON'!$1:$1048576,3,FALSE)</f>
        <v>93150</v>
      </c>
      <c r="V69" s="128" t="s">
        <v>174</v>
      </c>
      <c r="W69" s="127">
        <f>VLOOKUP(V69,'GOLFER MONEY WON'!$1:$1048576,3,FALSE)</f>
        <v>0</v>
      </c>
      <c r="X69" s="128" t="s">
        <v>175</v>
      </c>
      <c r="Y69" s="127">
        <f>VLOOKUP(X69,'GOLFER MONEY WON'!$1:$1048576,3,FALSE)</f>
        <v>0</v>
      </c>
      <c r="Z69" s="7" t="s">
        <v>121</v>
      </c>
      <c r="AA69" s="8">
        <f>VLOOKUP(Z69,'GOLFER MONEY WON'!$1:$1048576,3,FALSE)</f>
        <v>0</v>
      </c>
      <c r="AB69" s="7" t="s">
        <v>171</v>
      </c>
      <c r="AC69" s="8">
        <f>VLOOKUP(AB69,'GOLFER MONEY WON'!$1:$1048576,3,FALSE)</f>
        <v>225333</v>
      </c>
      <c r="AD69" s="131" t="s">
        <v>170</v>
      </c>
      <c r="AE69" s="132">
        <f>VLOOKUP(AD69,'GOLFER MONEY WON'!$1:$1048576,3,FALSE)</f>
        <v>0</v>
      </c>
      <c r="AF69" s="131" t="s">
        <v>168</v>
      </c>
      <c r="AG69" s="132">
        <f>VLOOKUP(AF69,'GOLFER MONEY WON'!$1:$1048576,3,FALSE)</f>
        <v>50000</v>
      </c>
    </row>
    <row r="70" spans="1:33" x14ac:dyDescent="0.2">
      <c r="A70" s="1">
        <v>69</v>
      </c>
      <c r="B70" s="4" t="s">
        <v>193</v>
      </c>
      <c r="C70" s="148">
        <f>SUM(E70)+G70+I70+K70+M70+O70+Q70+S70+U70+W70+Y70+AA70+AC70+AE70+AG70</f>
        <v>2637050</v>
      </c>
      <c r="D70" s="21" t="s">
        <v>64</v>
      </c>
      <c r="E70" s="20">
        <f>VLOOKUP(D70,'GOLFER MONEY WON'!$1:$1048576,3,FALSE)</f>
        <v>330000</v>
      </c>
      <c r="F70" s="21" t="s">
        <v>66</v>
      </c>
      <c r="G70" s="20">
        <f>VLOOKUP(F70,'GOLFER MONEY WON'!$1:$1048576,3,FALSE)</f>
        <v>450000</v>
      </c>
      <c r="H70" s="36" t="s">
        <v>91</v>
      </c>
      <c r="I70" s="37">
        <f>VLOOKUP(H70,'GOLFER MONEY WON'!$1:$1048576,3,FALSE)</f>
        <v>870000</v>
      </c>
      <c r="J70" s="36" t="s">
        <v>115</v>
      </c>
      <c r="K70" s="37">
        <f>VLOOKUP(J70,'GOLFER MONEY WON'!$1:$1048576,3,FALSE)</f>
        <v>111000</v>
      </c>
      <c r="L70" s="36" t="s">
        <v>80</v>
      </c>
      <c r="M70" s="37">
        <f>VLOOKUP(L70,'GOLFER MONEY WON'!$1:$1048576,3,FALSE)</f>
        <v>63000</v>
      </c>
      <c r="N70" s="40" t="s">
        <v>77</v>
      </c>
      <c r="O70" s="41">
        <f>VLOOKUP(N70,'GOLFER MONEY WON'!$1:$1048576,3,FALSE)</f>
        <v>93150</v>
      </c>
      <c r="P70" s="40" t="s">
        <v>108</v>
      </c>
      <c r="Q70" s="41">
        <f>VLOOKUP(P70,'GOLFER MONEY WON'!$1:$1048576,3,FALSE)</f>
        <v>521250</v>
      </c>
      <c r="R70" s="40" t="s">
        <v>89</v>
      </c>
      <c r="S70" s="41">
        <f>VLOOKUP(R70,'GOLFER MONEY WON'!$1:$1048576,3,FALSE)</f>
        <v>55500</v>
      </c>
      <c r="T70" s="126" t="s">
        <v>185</v>
      </c>
      <c r="U70" s="127">
        <f>VLOOKUP(T70,'GOLFER MONEY WON'!$1:$1048576,3,FALSE)</f>
        <v>93150</v>
      </c>
      <c r="V70" s="128" t="s">
        <v>174</v>
      </c>
      <c r="W70" s="127">
        <f>VLOOKUP(V70,'GOLFER MONEY WON'!$1:$1048576,3,FALSE)</f>
        <v>0</v>
      </c>
      <c r="X70" s="128" t="s">
        <v>183</v>
      </c>
      <c r="Y70" s="127">
        <f>VLOOKUP(X70,'GOLFER MONEY WON'!$1:$1048576,3,FALSE)</f>
        <v>0</v>
      </c>
      <c r="Z70" s="7" t="s">
        <v>172</v>
      </c>
      <c r="AA70" s="8">
        <f>VLOOKUP(Z70,'GOLFER MONEY WON'!$1:$1048576,3,FALSE)</f>
        <v>0</v>
      </c>
      <c r="AB70" s="7" t="s">
        <v>121</v>
      </c>
      <c r="AC70" s="8">
        <f>VLOOKUP(AB70,'GOLFER MONEY WON'!$1:$1048576,3,FALSE)</f>
        <v>0</v>
      </c>
      <c r="AD70" s="131" t="s">
        <v>170</v>
      </c>
      <c r="AE70" s="132">
        <f>VLOOKUP(AD70,'GOLFER MONEY WON'!$1:$1048576,3,FALSE)</f>
        <v>0</v>
      </c>
      <c r="AF70" s="131" t="s">
        <v>168</v>
      </c>
      <c r="AG70" s="132">
        <f>VLOOKUP(AF70,'GOLFER MONEY WON'!$1:$1048576,3,FALSE)</f>
        <v>50000</v>
      </c>
    </row>
    <row r="71" spans="1:33" x14ac:dyDescent="0.2">
      <c r="A71" s="99">
        <v>70</v>
      </c>
      <c r="B71" s="4" t="s">
        <v>247</v>
      </c>
      <c r="C71" s="148">
        <f>SUM(E71)+G71+I71+K71+M71+O71+Q71+S71+U71+W71+Y71+AA71+AC71+AE71+AG71</f>
        <v>2627933</v>
      </c>
      <c r="D71" s="19" t="s">
        <v>65</v>
      </c>
      <c r="E71" s="20">
        <f>VLOOKUP(D71,'GOLFER MONEY WON'!$1:$1048576,3,FALSE)</f>
        <v>111000</v>
      </c>
      <c r="F71" s="21" t="s">
        <v>66</v>
      </c>
      <c r="G71" s="20">
        <f>VLOOKUP(F71,'GOLFER MONEY WON'!$1:$1048576,3,FALSE)</f>
        <v>450000</v>
      </c>
      <c r="H71" s="36" t="s">
        <v>91</v>
      </c>
      <c r="I71" s="37">
        <f>VLOOKUP(H71,'GOLFER MONEY WON'!$1:$1048576,3,FALSE)</f>
        <v>870000</v>
      </c>
      <c r="J71" s="36" t="s">
        <v>115</v>
      </c>
      <c r="K71" s="37">
        <f>VLOOKUP(J71,'GOLFER MONEY WON'!$1:$1048576,3,FALSE)</f>
        <v>111000</v>
      </c>
      <c r="L71" s="36" t="s">
        <v>80</v>
      </c>
      <c r="M71" s="37">
        <f>VLOOKUP(L71,'GOLFER MONEY WON'!$1:$1048576,3,FALSE)</f>
        <v>63000</v>
      </c>
      <c r="N71" s="40" t="s">
        <v>72</v>
      </c>
      <c r="O71" s="41">
        <f>VLOOKUP(N71,'GOLFER MONEY WON'!$1:$1048576,3,FALSE)</f>
        <v>0</v>
      </c>
      <c r="P71" s="40" t="s">
        <v>108</v>
      </c>
      <c r="Q71" s="41">
        <f>VLOOKUP(P71,'GOLFER MONEY WON'!$1:$1048576,3,FALSE)</f>
        <v>521250</v>
      </c>
      <c r="R71" s="40" t="s">
        <v>110</v>
      </c>
      <c r="S71" s="41">
        <f>VLOOKUP(R71,'GOLFER MONEY WON'!$1:$1048576,3,FALSE)</f>
        <v>40050</v>
      </c>
      <c r="T71" s="126" t="s">
        <v>185</v>
      </c>
      <c r="U71" s="127">
        <f>VLOOKUP(T71,'GOLFER MONEY WON'!$1:$1048576,3,FALSE)</f>
        <v>93150</v>
      </c>
      <c r="V71" s="128" t="s">
        <v>186</v>
      </c>
      <c r="W71" s="127">
        <f>VLOOKUP(V71,'GOLFER MONEY WON'!$1:$1048576,3,FALSE)</f>
        <v>93150</v>
      </c>
      <c r="X71" s="128" t="s">
        <v>183</v>
      </c>
      <c r="Y71" s="127">
        <f>VLOOKUP(X71,'GOLFER MONEY WON'!$1:$1048576,3,FALSE)</f>
        <v>0</v>
      </c>
      <c r="Z71" s="7" t="s">
        <v>121</v>
      </c>
      <c r="AA71" s="8">
        <f>VLOOKUP(Z71,'GOLFER MONEY WON'!$1:$1048576,3,FALSE)</f>
        <v>0</v>
      </c>
      <c r="AB71" s="7" t="s">
        <v>171</v>
      </c>
      <c r="AC71" s="8">
        <f>VLOOKUP(AB71,'GOLFER MONEY WON'!$1:$1048576,3,FALSE)</f>
        <v>225333</v>
      </c>
      <c r="AD71" s="131" t="s">
        <v>170</v>
      </c>
      <c r="AE71" s="132">
        <f>VLOOKUP(AD71,'GOLFER MONEY WON'!$1:$1048576,3,FALSE)</f>
        <v>0</v>
      </c>
      <c r="AF71" s="131" t="s">
        <v>168</v>
      </c>
      <c r="AG71" s="132">
        <f>VLOOKUP(AF71,'GOLFER MONEY WON'!$1:$1048576,3,FALSE)</f>
        <v>50000</v>
      </c>
    </row>
    <row r="72" spans="1:33" x14ac:dyDescent="0.2">
      <c r="A72" s="1">
        <v>71</v>
      </c>
      <c r="B72" s="4" t="s">
        <v>200</v>
      </c>
      <c r="C72" s="148">
        <f>SUM(E72)+G72+I72+K72+M72+O72+Q72+S72+U72+W72+Y72+AA72+AC72+AE72+AG72</f>
        <v>2587883</v>
      </c>
      <c r="D72" s="19" t="s">
        <v>65</v>
      </c>
      <c r="E72" s="20">
        <f>VLOOKUP(D72,'GOLFER MONEY WON'!$1:$1048576,3,FALSE)</f>
        <v>111000</v>
      </c>
      <c r="F72" s="21" t="s">
        <v>66</v>
      </c>
      <c r="G72" s="20">
        <f>VLOOKUP(F72,'GOLFER MONEY WON'!$1:$1048576,3,FALSE)</f>
        <v>450000</v>
      </c>
      <c r="H72" s="36" t="s">
        <v>91</v>
      </c>
      <c r="I72" s="37">
        <f>VLOOKUP(H72,'GOLFER MONEY WON'!$1:$1048576,3,FALSE)</f>
        <v>870000</v>
      </c>
      <c r="J72" s="36" t="s">
        <v>115</v>
      </c>
      <c r="K72" s="37">
        <f>VLOOKUP(J72,'GOLFER MONEY WON'!$1:$1048576,3,FALSE)</f>
        <v>111000</v>
      </c>
      <c r="L72" s="36" t="s">
        <v>80</v>
      </c>
      <c r="M72" s="37">
        <f>VLOOKUP(L72,'GOLFER MONEY WON'!$1:$1048576,3,FALSE)</f>
        <v>63000</v>
      </c>
      <c r="N72" s="40" t="s">
        <v>88</v>
      </c>
      <c r="O72" s="41">
        <f>VLOOKUP(N72,'GOLFER MONEY WON'!$1:$1048576,3,FALSE)</f>
        <v>0</v>
      </c>
      <c r="P72" s="40" t="s">
        <v>108</v>
      </c>
      <c r="Q72" s="41">
        <f>VLOOKUP(P72,'GOLFER MONEY WON'!$1:$1048576,3,FALSE)</f>
        <v>521250</v>
      </c>
      <c r="R72" s="40" t="s">
        <v>77</v>
      </c>
      <c r="S72" s="41">
        <f>VLOOKUP(R72,'GOLFER MONEY WON'!$1:$1048576,3,FALSE)</f>
        <v>93150</v>
      </c>
      <c r="T72" s="126" t="s">
        <v>109</v>
      </c>
      <c r="U72" s="127">
        <f>VLOOKUP(T72,'GOLFER MONEY WON'!$1:$1048576,3,FALSE)</f>
        <v>225333</v>
      </c>
      <c r="V72" s="128" t="s">
        <v>174</v>
      </c>
      <c r="W72" s="127">
        <f>VLOOKUP(V72,'GOLFER MONEY WON'!$1:$1048576,3,FALSE)</f>
        <v>0</v>
      </c>
      <c r="X72" s="128" t="s">
        <v>185</v>
      </c>
      <c r="Y72" s="127">
        <f>VLOOKUP(X72,'GOLFER MONEY WON'!$1:$1048576,3,FALSE)</f>
        <v>93150</v>
      </c>
      <c r="Z72" s="7" t="s">
        <v>172</v>
      </c>
      <c r="AA72" s="8">
        <f>VLOOKUP(Z72,'GOLFER MONEY WON'!$1:$1048576,3,FALSE)</f>
        <v>0</v>
      </c>
      <c r="AB72" s="7" t="s">
        <v>121</v>
      </c>
      <c r="AC72" s="8">
        <f>VLOOKUP(AB72,'GOLFER MONEY WON'!$1:$1048576,3,FALSE)</f>
        <v>0</v>
      </c>
      <c r="AD72" s="131" t="s">
        <v>170</v>
      </c>
      <c r="AE72" s="132">
        <f>VLOOKUP(AD72,'GOLFER MONEY WON'!$1:$1048576,3,FALSE)</f>
        <v>0</v>
      </c>
      <c r="AF72" s="131" t="s">
        <v>168</v>
      </c>
      <c r="AG72" s="132">
        <f>VLOOKUP(AF72,'GOLFER MONEY WON'!$1:$1048576,3,FALSE)</f>
        <v>50000</v>
      </c>
    </row>
    <row r="73" spans="1:33" x14ac:dyDescent="0.2">
      <c r="A73" s="1">
        <v>72</v>
      </c>
      <c r="B73" s="4" t="s">
        <v>143</v>
      </c>
      <c r="C73" s="148">
        <f>SUM(E73)+G73+I73+K73+M73+O73+Q73+S73+U73+W73+Y73+AA73+AC73+AE73+AG73</f>
        <v>2571383</v>
      </c>
      <c r="D73" s="19" t="s">
        <v>65</v>
      </c>
      <c r="E73" s="20">
        <f>VLOOKUP(D73,'GOLFER MONEY WON'!$1:$1048576,3,FALSE)</f>
        <v>111000</v>
      </c>
      <c r="F73" s="21" t="s">
        <v>74</v>
      </c>
      <c r="G73" s="20">
        <f>VLOOKUP(F73,'GOLFER MONEY WON'!$1:$1048576,3,FALSE)</f>
        <v>0</v>
      </c>
      <c r="H73" s="36" t="s">
        <v>91</v>
      </c>
      <c r="I73" s="37">
        <f>VLOOKUP(H73,'GOLFER MONEY WON'!$1:$1048576,3,FALSE)</f>
        <v>870000</v>
      </c>
      <c r="J73" s="36" t="s">
        <v>115</v>
      </c>
      <c r="K73" s="37">
        <f>VLOOKUP(J73,'GOLFER MONEY WON'!$1:$1048576,3,FALSE)</f>
        <v>111000</v>
      </c>
      <c r="L73" s="36" t="s">
        <v>80</v>
      </c>
      <c r="M73" s="37">
        <f>VLOOKUP(L73,'GOLFER MONEY WON'!$1:$1048576,3,FALSE)</f>
        <v>63000</v>
      </c>
      <c r="N73" s="40" t="s">
        <v>164</v>
      </c>
      <c r="O73" s="41">
        <f>VLOOKUP(N73,'GOLFER MONEY WON'!$1:$1048576,3,FALSE)</f>
        <v>43500</v>
      </c>
      <c r="P73" s="40" t="s">
        <v>108</v>
      </c>
      <c r="Q73" s="41">
        <f>VLOOKUP(P73,'GOLFER MONEY WON'!$1:$1048576,3,FALSE)</f>
        <v>521250</v>
      </c>
      <c r="R73" s="40" t="s">
        <v>77</v>
      </c>
      <c r="S73" s="41">
        <f>VLOOKUP(R73,'GOLFER MONEY WON'!$1:$1048576,3,FALSE)</f>
        <v>93150</v>
      </c>
      <c r="T73" s="126" t="s">
        <v>90</v>
      </c>
      <c r="U73" s="127">
        <f>VLOOKUP(T73,'GOLFER MONEY WON'!$1:$1048576,3,FALSE)</f>
        <v>390000</v>
      </c>
      <c r="V73" s="128" t="s">
        <v>109</v>
      </c>
      <c r="W73" s="127">
        <f>VLOOKUP(V73,'GOLFER MONEY WON'!$1:$1048576,3,FALSE)</f>
        <v>225333</v>
      </c>
      <c r="X73" s="128" t="s">
        <v>185</v>
      </c>
      <c r="Y73" s="127">
        <f>VLOOKUP(X73,'GOLFER MONEY WON'!$1:$1048576,3,FALSE)</f>
        <v>93150</v>
      </c>
      <c r="Z73" s="7" t="s">
        <v>172</v>
      </c>
      <c r="AA73" s="8">
        <f>VLOOKUP(Z73,'GOLFER MONEY WON'!$1:$1048576,3,FALSE)</f>
        <v>0</v>
      </c>
      <c r="AB73" s="7" t="s">
        <v>121</v>
      </c>
      <c r="AC73" s="8">
        <f>VLOOKUP(AB73,'GOLFER MONEY WON'!$1:$1048576,3,FALSE)</f>
        <v>0</v>
      </c>
      <c r="AD73" s="131" t="s">
        <v>170</v>
      </c>
      <c r="AE73" s="132">
        <f>VLOOKUP(AD73,'GOLFER MONEY WON'!$1:$1048576,3,FALSE)</f>
        <v>0</v>
      </c>
      <c r="AF73" s="131" t="s">
        <v>168</v>
      </c>
      <c r="AG73" s="132">
        <f>VLOOKUP(AF73,'GOLFER MONEY WON'!$1:$1048576,3,FALSE)</f>
        <v>50000</v>
      </c>
    </row>
    <row r="74" spans="1:33" x14ac:dyDescent="0.2">
      <c r="A74" s="99">
        <v>73</v>
      </c>
      <c r="B74" s="4" t="s">
        <v>242</v>
      </c>
      <c r="C74" s="148">
        <f>SUM(E74)+G74+I74+K74+M74+O74+Q74+S74+U74+W74+Y74+AA74+AC74+AE74+AG74</f>
        <v>2550233</v>
      </c>
      <c r="D74" s="19" t="s">
        <v>65</v>
      </c>
      <c r="E74" s="20">
        <f>VLOOKUP(D74,'GOLFER MONEY WON'!$1:$1048576,3,FALSE)</f>
        <v>111000</v>
      </c>
      <c r="F74" s="21" t="s">
        <v>66</v>
      </c>
      <c r="G74" s="20">
        <f>VLOOKUP(F74,'GOLFER MONEY WON'!$1:$1048576,3,FALSE)</f>
        <v>450000</v>
      </c>
      <c r="H74" s="36" t="s">
        <v>91</v>
      </c>
      <c r="I74" s="37">
        <f>VLOOKUP(H74,'GOLFER MONEY WON'!$1:$1048576,3,FALSE)</f>
        <v>870000</v>
      </c>
      <c r="J74" s="36" t="s">
        <v>115</v>
      </c>
      <c r="K74" s="37">
        <f>VLOOKUP(J74,'GOLFER MONEY WON'!$1:$1048576,3,FALSE)</f>
        <v>111000</v>
      </c>
      <c r="L74" s="36" t="s">
        <v>116</v>
      </c>
      <c r="M74" s="37">
        <f>VLOOKUP(L74,'GOLFER MONEY WON'!$1:$1048576,3,FALSE)</f>
        <v>521250</v>
      </c>
      <c r="N74" s="40" t="s">
        <v>89</v>
      </c>
      <c r="O74" s="41">
        <f>VLOOKUP(N74,'GOLFER MONEY WON'!$1:$1048576,3,FALSE)</f>
        <v>55500</v>
      </c>
      <c r="P74" s="40" t="s">
        <v>72</v>
      </c>
      <c r="Q74" s="41">
        <f>VLOOKUP(P74,'GOLFER MONEY WON'!$1:$1048576,3,FALSE)</f>
        <v>0</v>
      </c>
      <c r="R74" s="40" t="s">
        <v>163</v>
      </c>
      <c r="S74" s="41">
        <f>VLOOKUP(R74,'GOLFER MONEY WON'!$1:$1048576,3,FALSE)</f>
        <v>0</v>
      </c>
      <c r="T74" s="126" t="s">
        <v>185</v>
      </c>
      <c r="U74" s="127">
        <f>VLOOKUP(T74,'GOLFER MONEY WON'!$1:$1048576,3,FALSE)</f>
        <v>93150</v>
      </c>
      <c r="V74" s="128" t="s">
        <v>174</v>
      </c>
      <c r="W74" s="127">
        <f>VLOOKUP(V74,'GOLFER MONEY WON'!$1:$1048576,3,FALSE)</f>
        <v>0</v>
      </c>
      <c r="X74" s="128" t="s">
        <v>188</v>
      </c>
      <c r="Y74" s="127">
        <f>VLOOKUP(X74,'GOLFER MONEY WON'!$1:$1048576,3,FALSE)</f>
        <v>63000</v>
      </c>
      <c r="Z74" s="7" t="s">
        <v>121</v>
      </c>
      <c r="AA74" s="8">
        <f>VLOOKUP(Z74,'GOLFER MONEY WON'!$1:$1048576,3,FALSE)</f>
        <v>0</v>
      </c>
      <c r="AB74" s="7" t="s">
        <v>171</v>
      </c>
      <c r="AC74" s="8">
        <f>VLOOKUP(AB74,'GOLFER MONEY WON'!$1:$1048576,3,FALSE)</f>
        <v>225333</v>
      </c>
      <c r="AD74" s="131" t="s">
        <v>165</v>
      </c>
      <c r="AE74" s="132">
        <f>VLOOKUP(AD74,'GOLFER MONEY WON'!$1:$1048576,3,FALSE)</f>
        <v>0</v>
      </c>
      <c r="AF74" s="131" t="s">
        <v>168</v>
      </c>
      <c r="AG74" s="132">
        <f>VLOOKUP(AF74,'GOLFER MONEY WON'!$1:$1048576,3,FALSE)</f>
        <v>50000</v>
      </c>
    </row>
    <row r="75" spans="1:33" x14ac:dyDescent="0.2">
      <c r="A75" s="1">
        <v>74</v>
      </c>
      <c r="B75" s="4" t="s">
        <v>149</v>
      </c>
      <c r="C75" s="148">
        <f>SUM(E75)+G75+I75+K75+M75+O75+Q75+S75+U75+W75+Y75+AA75+AC75+AE75+AG75</f>
        <v>2535083</v>
      </c>
      <c r="D75" s="19" t="s">
        <v>65</v>
      </c>
      <c r="E75" s="20">
        <f>VLOOKUP(D75,'GOLFER MONEY WON'!$1:$1048576,3,FALSE)</f>
        <v>111000</v>
      </c>
      <c r="F75" s="21" t="s">
        <v>69</v>
      </c>
      <c r="G75" s="20">
        <f>VLOOKUP(F75,'GOLFER MONEY WON'!$1:$1048576,3,FALSE)</f>
        <v>0</v>
      </c>
      <c r="H75" s="36" t="s">
        <v>91</v>
      </c>
      <c r="I75" s="37">
        <f>VLOOKUP(H75,'GOLFER MONEY WON'!$1:$1048576,3,FALSE)</f>
        <v>870000</v>
      </c>
      <c r="J75" s="36" t="s">
        <v>115</v>
      </c>
      <c r="K75" s="37">
        <f>VLOOKUP(J75,'GOLFER MONEY WON'!$1:$1048576,3,FALSE)</f>
        <v>111000</v>
      </c>
      <c r="L75" s="36" t="s">
        <v>80</v>
      </c>
      <c r="M75" s="37">
        <f>VLOOKUP(L75,'GOLFER MONEY WON'!$1:$1048576,3,FALSE)</f>
        <v>63000</v>
      </c>
      <c r="N75" s="40" t="s">
        <v>123</v>
      </c>
      <c r="O75" s="41">
        <f>VLOOKUP(N75,'GOLFER MONEY WON'!$1:$1048576,3,FALSE)</f>
        <v>0</v>
      </c>
      <c r="P75" s="40" t="s">
        <v>108</v>
      </c>
      <c r="Q75" s="41">
        <f>VLOOKUP(P75,'GOLFER MONEY WON'!$1:$1048576,3,FALSE)</f>
        <v>521250</v>
      </c>
      <c r="R75" s="40" t="s">
        <v>89</v>
      </c>
      <c r="S75" s="41">
        <f>VLOOKUP(R75,'GOLFER MONEY WON'!$1:$1048576,3,FALSE)</f>
        <v>55500</v>
      </c>
      <c r="T75" s="126" t="s">
        <v>90</v>
      </c>
      <c r="U75" s="127">
        <f>VLOOKUP(T75,'GOLFER MONEY WON'!$1:$1048576,3,FALSE)</f>
        <v>390000</v>
      </c>
      <c r="V75" s="128" t="s">
        <v>178</v>
      </c>
      <c r="W75" s="127">
        <f>VLOOKUP(V75,'GOLFER MONEY WON'!$1:$1048576,3,FALSE)</f>
        <v>138000</v>
      </c>
      <c r="X75" s="128" t="s">
        <v>183</v>
      </c>
      <c r="Y75" s="127">
        <f>VLOOKUP(X75,'GOLFER MONEY WON'!$1:$1048576,3,FALSE)</f>
        <v>0</v>
      </c>
      <c r="Z75" s="7" t="s">
        <v>121</v>
      </c>
      <c r="AA75" s="8">
        <f>VLOOKUP(Z75,'GOLFER MONEY WON'!$1:$1048576,3,FALSE)</f>
        <v>0</v>
      </c>
      <c r="AB75" s="7" t="s">
        <v>171</v>
      </c>
      <c r="AC75" s="8">
        <f>VLOOKUP(AB75,'GOLFER MONEY WON'!$1:$1048576,3,FALSE)</f>
        <v>225333</v>
      </c>
      <c r="AD75" s="131" t="s">
        <v>170</v>
      </c>
      <c r="AE75" s="132">
        <f>VLOOKUP(AD75,'GOLFER MONEY WON'!$1:$1048576,3,FALSE)</f>
        <v>0</v>
      </c>
      <c r="AF75" s="131" t="s">
        <v>168</v>
      </c>
      <c r="AG75" s="132">
        <f>VLOOKUP(AF75,'GOLFER MONEY WON'!$1:$1048576,3,FALSE)</f>
        <v>50000</v>
      </c>
    </row>
    <row r="76" spans="1:33" x14ac:dyDescent="0.2">
      <c r="A76" s="1">
        <v>75</v>
      </c>
      <c r="B76" s="4" t="s">
        <v>21</v>
      </c>
      <c r="C76" s="148">
        <f>SUM(E76)+G76+I76+K76+M76+O76+Q76+S76+U76+W76+Y76+AA76+AC76+AE76+AG76</f>
        <v>2523296</v>
      </c>
      <c r="D76" s="19" t="s">
        <v>65</v>
      </c>
      <c r="E76" s="20">
        <f>VLOOKUP(D76,'GOLFER MONEY WON'!$1:$1048576,3,FALSE)</f>
        <v>111000</v>
      </c>
      <c r="F76" s="21" t="s">
        <v>66</v>
      </c>
      <c r="G76" s="20">
        <f>VLOOKUP(F76,'GOLFER MONEY WON'!$1:$1048576,3,FALSE)</f>
        <v>450000</v>
      </c>
      <c r="H76" s="36" t="s">
        <v>91</v>
      </c>
      <c r="I76" s="37">
        <f>VLOOKUP(H76,'GOLFER MONEY WON'!$1:$1048576,3,FALSE)</f>
        <v>870000</v>
      </c>
      <c r="J76" s="36" t="s">
        <v>80</v>
      </c>
      <c r="K76" s="37">
        <f>VLOOKUP(J76,'GOLFER MONEY WON'!$1:$1048576,3,FALSE)</f>
        <v>63000</v>
      </c>
      <c r="L76" s="36" t="s">
        <v>114</v>
      </c>
      <c r="M76" s="37">
        <f>VLOOKUP(L76,'GOLFER MONEY WON'!$1:$1048576,3,FALSE)</f>
        <v>75563</v>
      </c>
      <c r="N76" s="40" t="s">
        <v>88</v>
      </c>
      <c r="O76" s="41">
        <f>VLOOKUP(N76,'GOLFER MONEY WON'!$1:$1048576,3,FALSE)</f>
        <v>0</v>
      </c>
      <c r="P76" s="40" t="s">
        <v>108</v>
      </c>
      <c r="Q76" s="41">
        <f>VLOOKUP(P76,'GOLFER MONEY WON'!$1:$1048576,3,FALSE)</f>
        <v>521250</v>
      </c>
      <c r="R76" s="40" t="s">
        <v>96</v>
      </c>
      <c r="S76" s="41">
        <f>VLOOKUP(R76,'GOLFER MONEY WON'!$1:$1048576,3,FALSE)</f>
        <v>51000</v>
      </c>
      <c r="T76" s="126" t="s">
        <v>109</v>
      </c>
      <c r="U76" s="127">
        <f>VLOOKUP(T76,'GOLFER MONEY WON'!$1:$1048576,3,FALSE)</f>
        <v>225333</v>
      </c>
      <c r="V76" s="128" t="s">
        <v>188</v>
      </c>
      <c r="W76" s="127">
        <f>VLOOKUP(V76,'GOLFER MONEY WON'!$1:$1048576,3,FALSE)</f>
        <v>63000</v>
      </c>
      <c r="X76" s="128" t="s">
        <v>186</v>
      </c>
      <c r="Y76" s="127">
        <f>VLOOKUP(X76,'GOLFER MONEY WON'!$1:$1048576,3,FALSE)</f>
        <v>93150</v>
      </c>
      <c r="Z76" s="7" t="s">
        <v>172</v>
      </c>
      <c r="AA76" s="8">
        <f>VLOOKUP(Z76,'GOLFER MONEY WON'!$1:$1048576,3,FALSE)</f>
        <v>0</v>
      </c>
      <c r="AB76" s="7" t="s">
        <v>121</v>
      </c>
      <c r="AC76" s="8">
        <f>VLOOKUP(AB76,'GOLFER MONEY WON'!$1:$1048576,3,FALSE)</f>
        <v>0</v>
      </c>
      <c r="AD76" s="131" t="s">
        <v>169</v>
      </c>
      <c r="AE76" s="132">
        <f>VLOOKUP(AD76,'GOLFER MONEY WON'!$1:$1048576,3,FALSE)</f>
        <v>0</v>
      </c>
      <c r="AF76" s="131" t="s">
        <v>170</v>
      </c>
      <c r="AG76" s="132">
        <f>VLOOKUP(AF76,'GOLFER MONEY WON'!$1:$1048576,3,FALSE)</f>
        <v>0</v>
      </c>
    </row>
    <row r="77" spans="1:33" x14ac:dyDescent="0.2">
      <c r="A77" s="99">
        <v>76</v>
      </c>
      <c r="B77" s="4" t="s">
        <v>236</v>
      </c>
      <c r="C77" s="148">
        <f>SUM(E77)+G77+I77+K77+M77+O77+Q77+S77+U77+W77+Y77+AA77+AC77+AE77+AG77</f>
        <v>2502233</v>
      </c>
      <c r="D77" s="19" t="s">
        <v>65</v>
      </c>
      <c r="E77" s="20">
        <f>VLOOKUP(D77,'GOLFER MONEY WON'!$1:$1048576,3,FALSE)</f>
        <v>111000</v>
      </c>
      <c r="F77" s="21" t="s">
        <v>66</v>
      </c>
      <c r="G77" s="20">
        <f>VLOOKUP(F77,'GOLFER MONEY WON'!$1:$1048576,3,FALSE)</f>
        <v>450000</v>
      </c>
      <c r="H77" s="36" t="s">
        <v>91</v>
      </c>
      <c r="I77" s="37">
        <f>VLOOKUP(H77,'GOLFER MONEY WON'!$1:$1048576,3,FALSE)</f>
        <v>870000</v>
      </c>
      <c r="J77" s="36" t="s">
        <v>116</v>
      </c>
      <c r="K77" s="37">
        <f>VLOOKUP(J77,'GOLFER MONEY WON'!$1:$1048576,3,FALSE)</f>
        <v>521250</v>
      </c>
      <c r="L77" s="36" t="s">
        <v>76</v>
      </c>
      <c r="M77" s="37">
        <f>VLOOKUP(L77,'GOLFER MONEY WON'!$1:$1048576,3,FALSE)</f>
        <v>0</v>
      </c>
      <c r="N77" s="40" t="s">
        <v>72</v>
      </c>
      <c r="O77" s="41">
        <f>VLOOKUP(N77,'GOLFER MONEY WON'!$1:$1048576,3,FALSE)</f>
        <v>0</v>
      </c>
      <c r="P77" s="40" t="s">
        <v>71</v>
      </c>
      <c r="Q77" s="41">
        <f>VLOOKUP(P77,'GOLFER MONEY WON'!$1:$1048576,3,FALSE)</f>
        <v>63000</v>
      </c>
      <c r="R77" s="40" t="s">
        <v>89</v>
      </c>
      <c r="S77" s="41">
        <f>VLOOKUP(R77,'GOLFER MONEY WON'!$1:$1048576,3,FALSE)</f>
        <v>55500</v>
      </c>
      <c r="T77" s="126" t="s">
        <v>185</v>
      </c>
      <c r="U77" s="127">
        <f>VLOOKUP(T77,'GOLFER MONEY WON'!$1:$1048576,3,FALSE)</f>
        <v>93150</v>
      </c>
      <c r="V77" s="128" t="s">
        <v>188</v>
      </c>
      <c r="W77" s="127">
        <f>VLOOKUP(V77,'GOLFER MONEY WON'!$1:$1048576,3,FALSE)</f>
        <v>63000</v>
      </c>
      <c r="X77" s="128" t="s">
        <v>183</v>
      </c>
      <c r="Y77" s="127">
        <f>VLOOKUP(X77,'GOLFER MONEY WON'!$1:$1048576,3,FALSE)</f>
        <v>0</v>
      </c>
      <c r="Z77" s="7" t="s">
        <v>121</v>
      </c>
      <c r="AA77" s="8">
        <f>VLOOKUP(Z77,'GOLFER MONEY WON'!$1:$1048576,3,FALSE)</f>
        <v>0</v>
      </c>
      <c r="AB77" s="7" t="s">
        <v>171</v>
      </c>
      <c r="AC77" s="8">
        <f>VLOOKUP(AB77,'GOLFER MONEY WON'!$1:$1048576,3,FALSE)</f>
        <v>225333</v>
      </c>
      <c r="AD77" s="131" t="s">
        <v>170</v>
      </c>
      <c r="AE77" s="132">
        <f>VLOOKUP(AD77,'GOLFER MONEY WON'!$1:$1048576,3,FALSE)</f>
        <v>0</v>
      </c>
      <c r="AF77" s="131" t="s">
        <v>168</v>
      </c>
      <c r="AG77" s="132">
        <f>VLOOKUP(AF77,'GOLFER MONEY WON'!$1:$1048576,3,FALSE)</f>
        <v>50000</v>
      </c>
    </row>
    <row r="78" spans="1:33" x14ac:dyDescent="0.2">
      <c r="A78" s="1">
        <v>77</v>
      </c>
      <c r="B78" s="4" t="s">
        <v>146</v>
      </c>
      <c r="C78" s="148">
        <f>SUM(E78)+G78+I78+K78+M78+O78+Q78+S78+U78+W78+Y78+AA78+AC78+AE78+AG78</f>
        <v>2490233</v>
      </c>
      <c r="D78" s="19" t="s">
        <v>65</v>
      </c>
      <c r="E78" s="20">
        <f>VLOOKUP(D78,'GOLFER MONEY WON'!$1:$1048576,3,FALSE)</f>
        <v>111000</v>
      </c>
      <c r="F78" s="21" t="s">
        <v>74</v>
      </c>
      <c r="G78" s="20">
        <f>VLOOKUP(F78,'GOLFER MONEY WON'!$1:$1048576,3,FALSE)</f>
        <v>0</v>
      </c>
      <c r="H78" s="36" t="s">
        <v>91</v>
      </c>
      <c r="I78" s="37">
        <f>VLOOKUP(H78,'GOLFER MONEY WON'!$1:$1048576,3,FALSE)</f>
        <v>870000</v>
      </c>
      <c r="J78" s="36" t="s">
        <v>115</v>
      </c>
      <c r="K78" s="37">
        <f>VLOOKUP(J78,'GOLFER MONEY WON'!$1:$1048576,3,FALSE)</f>
        <v>111000</v>
      </c>
      <c r="L78" s="36" t="s">
        <v>159</v>
      </c>
      <c r="M78" s="37">
        <f>VLOOKUP(L78,'GOLFER MONEY WON'!$1:$1048576,3,FALSE)</f>
        <v>0</v>
      </c>
      <c r="N78" s="40" t="s">
        <v>88</v>
      </c>
      <c r="O78" s="41">
        <f>VLOOKUP(N78,'GOLFER MONEY WON'!$1:$1048576,3,FALSE)</f>
        <v>0</v>
      </c>
      <c r="P78" s="40" t="s">
        <v>108</v>
      </c>
      <c r="Q78" s="41">
        <f>VLOOKUP(P78,'GOLFER MONEY WON'!$1:$1048576,3,FALSE)</f>
        <v>521250</v>
      </c>
      <c r="R78" s="40" t="s">
        <v>89</v>
      </c>
      <c r="S78" s="41">
        <f>VLOOKUP(R78,'GOLFER MONEY WON'!$1:$1048576,3,FALSE)</f>
        <v>55500</v>
      </c>
      <c r="T78" s="126" t="s">
        <v>90</v>
      </c>
      <c r="U78" s="127">
        <f>VLOOKUP(T78,'GOLFER MONEY WON'!$1:$1048576,3,FALSE)</f>
        <v>390000</v>
      </c>
      <c r="V78" s="128" t="s">
        <v>188</v>
      </c>
      <c r="W78" s="127">
        <f>VLOOKUP(V78,'GOLFER MONEY WON'!$1:$1048576,3,FALSE)</f>
        <v>63000</v>
      </c>
      <c r="X78" s="128" t="s">
        <v>185</v>
      </c>
      <c r="Y78" s="127">
        <f>VLOOKUP(X78,'GOLFER MONEY WON'!$1:$1048576,3,FALSE)</f>
        <v>93150</v>
      </c>
      <c r="Z78" s="7" t="s">
        <v>172</v>
      </c>
      <c r="AA78" s="8">
        <f>VLOOKUP(Z78,'GOLFER MONEY WON'!$1:$1048576,3,FALSE)</f>
        <v>0</v>
      </c>
      <c r="AB78" s="7" t="s">
        <v>171</v>
      </c>
      <c r="AC78" s="8">
        <f>VLOOKUP(AB78,'GOLFER MONEY WON'!$1:$1048576,3,FALSE)</f>
        <v>225333</v>
      </c>
      <c r="AD78" s="131" t="s">
        <v>170</v>
      </c>
      <c r="AE78" s="132">
        <f>VLOOKUP(AD78,'GOLFER MONEY WON'!$1:$1048576,3,FALSE)</f>
        <v>0</v>
      </c>
      <c r="AF78" s="131" t="s">
        <v>168</v>
      </c>
      <c r="AG78" s="132">
        <f>VLOOKUP(AF78,'GOLFER MONEY WON'!$1:$1048576,3,FALSE)</f>
        <v>50000</v>
      </c>
    </row>
    <row r="79" spans="1:33" x14ac:dyDescent="0.2">
      <c r="A79" s="1">
        <v>78</v>
      </c>
      <c r="B79" s="4" t="s">
        <v>134</v>
      </c>
      <c r="C79" s="148">
        <f>SUM(E79)+G79+I79+K79+M79+O79+Q79+S79+U79+W79+Y79+AA79+AC79+AE79+AG79</f>
        <v>2482483</v>
      </c>
      <c r="D79" s="19" t="s">
        <v>65</v>
      </c>
      <c r="E79" s="20">
        <f>VLOOKUP(D79,'GOLFER MONEY WON'!$1:$1048576,3,FALSE)</f>
        <v>111000</v>
      </c>
      <c r="F79" s="21" t="s">
        <v>66</v>
      </c>
      <c r="G79" s="20">
        <f>VLOOKUP(F79,'GOLFER MONEY WON'!$1:$1048576,3,FALSE)</f>
        <v>450000</v>
      </c>
      <c r="H79" s="36" t="s">
        <v>91</v>
      </c>
      <c r="I79" s="37">
        <f>VLOOKUP(H79,'GOLFER MONEY WON'!$1:$1048576,3,FALSE)</f>
        <v>870000</v>
      </c>
      <c r="J79" s="36" t="s">
        <v>115</v>
      </c>
      <c r="K79" s="37">
        <f>VLOOKUP(J79,'GOLFER MONEY WON'!$1:$1048576,3,FALSE)</f>
        <v>111000</v>
      </c>
      <c r="L79" s="36" t="s">
        <v>76</v>
      </c>
      <c r="M79" s="37">
        <f>VLOOKUP(L79,'GOLFER MONEY WON'!$1:$1048576,3,FALSE)</f>
        <v>0</v>
      </c>
      <c r="N79" s="40" t="s">
        <v>77</v>
      </c>
      <c r="O79" s="41">
        <f>VLOOKUP(N79,'GOLFER MONEY WON'!$1:$1048576,3,FALSE)</f>
        <v>93150</v>
      </c>
      <c r="P79" s="40" t="s">
        <v>108</v>
      </c>
      <c r="Q79" s="41">
        <f>VLOOKUP(P79,'GOLFER MONEY WON'!$1:$1048576,3,FALSE)</f>
        <v>521250</v>
      </c>
      <c r="R79" s="40" t="s">
        <v>99</v>
      </c>
      <c r="S79" s="41">
        <f>VLOOKUP(R79,'GOLFER MONEY WON'!$1:$1048576,3,FALSE)</f>
        <v>63000</v>
      </c>
      <c r="T79" s="126" t="s">
        <v>109</v>
      </c>
      <c r="U79" s="127">
        <f>VLOOKUP(T79,'GOLFER MONEY WON'!$1:$1048576,3,FALSE)</f>
        <v>225333</v>
      </c>
      <c r="V79" s="128" t="s">
        <v>183</v>
      </c>
      <c r="W79" s="127">
        <f>VLOOKUP(V79,'GOLFER MONEY WON'!$1:$1048576,3,FALSE)</f>
        <v>0</v>
      </c>
      <c r="X79" s="128" t="s">
        <v>118</v>
      </c>
      <c r="Y79" s="127">
        <f>VLOOKUP(X79,'GOLFER MONEY WON'!$1:$1048576,3,FALSE)</f>
        <v>37750</v>
      </c>
      <c r="Z79" s="7" t="s">
        <v>172</v>
      </c>
      <c r="AA79" s="8">
        <f>VLOOKUP(Z79,'GOLFER MONEY WON'!$1:$1048576,3,FALSE)</f>
        <v>0</v>
      </c>
      <c r="AB79" s="7" t="s">
        <v>121</v>
      </c>
      <c r="AC79" s="8">
        <f>VLOOKUP(AB79,'GOLFER MONEY WON'!$1:$1048576,3,FALSE)</f>
        <v>0</v>
      </c>
      <c r="AD79" s="131" t="s">
        <v>170</v>
      </c>
      <c r="AE79" s="132">
        <f>VLOOKUP(AD79,'GOLFER MONEY WON'!$1:$1048576,3,FALSE)</f>
        <v>0</v>
      </c>
      <c r="AF79" s="131" t="s">
        <v>165</v>
      </c>
      <c r="AG79" s="132">
        <f>VLOOKUP(AF79,'GOLFER MONEY WON'!$1:$1048576,3,FALSE)</f>
        <v>0</v>
      </c>
    </row>
    <row r="80" spans="1:33" x14ac:dyDescent="0.2">
      <c r="A80" s="99">
        <v>79</v>
      </c>
      <c r="B80" s="4" t="s">
        <v>207</v>
      </c>
      <c r="C80" s="148">
        <f>SUM(E80)+G80+I80+K80+M80+O80+Q80+S80+U80+W80+Y80+AA80+AC80+AE80+AG80</f>
        <v>2461733</v>
      </c>
      <c r="D80" s="19" t="s">
        <v>61</v>
      </c>
      <c r="E80" s="20">
        <f>VLOOKUP(D80,'GOLFER MONEY WON'!$1:$1048576,3,FALSE)</f>
        <v>0</v>
      </c>
      <c r="F80" s="21" t="s">
        <v>66</v>
      </c>
      <c r="G80" s="20">
        <f>VLOOKUP(F80,'GOLFER MONEY WON'!$1:$1048576,3,FALSE)</f>
        <v>450000</v>
      </c>
      <c r="H80" s="36" t="s">
        <v>91</v>
      </c>
      <c r="I80" s="37">
        <f>VLOOKUP(H80,'GOLFER MONEY WON'!$1:$1048576,3,FALSE)</f>
        <v>870000</v>
      </c>
      <c r="J80" s="36" t="s">
        <v>159</v>
      </c>
      <c r="K80" s="37">
        <f>VLOOKUP(J80,'GOLFER MONEY WON'!$1:$1048576,3,FALSE)</f>
        <v>0</v>
      </c>
      <c r="L80" s="36" t="s">
        <v>84</v>
      </c>
      <c r="M80" s="37">
        <f>VLOOKUP(L80,'GOLFER MONEY WON'!$1:$1048576,3,FALSE)</f>
        <v>225333</v>
      </c>
      <c r="N80" s="40" t="s">
        <v>71</v>
      </c>
      <c r="O80" s="41">
        <f>VLOOKUP(N80,'GOLFER MONEY WON'!$1:$1048576,3,FALSE)</f>
        <v>63000</v>
      </c>
      <c r="P80" s="40" t="s">
        <v>108</v>
      </c>
      <c r="Q80" s="41">
        <f>VLOOKUP(P80,'GOLFER MONEY WON'!$1:$1048576,3,FALSE)</f>
        <v>521250</v>
      </c>
      <c r="R80" s="40" t="s">
        <v>157</v>
      </c>
      <c r="S80" s="41">
        <f>VLOOKUP(R80,'GOLFER MONEY WON'!$1:$1048576,3,FALSE)</f>
        <v>138000</v>
      </c>
      <c r="T80" s="126" t="s">
        <v>185</v>
      </c>
      <c r="U80" s="127">
        <f>VLOOKUP(T80,'GOLFER MONEY WON'!$1:$1048576,3,FALSE)</f>
        <v>93150</v>
      </c>
      <c r="V80" s="128" t="s">
        <v>174</v>
      </c>
      <c r="W80" s="127">
        <f>VLOOKUP(V80,'GOLFER MONEY WON'!$1:$1048576,3,FALSE)</f>
        <v>0</v>
      </c>
      <c r="X80" s="128" t="s">
        <v>107</v>
      </c>
      <c r="Y80" s="127">
        <f>VLOOKUP(X80,'GOLFER MONEY WON'!$1:$1048576,3,FALSE)</f>
        <v>51000</v>
      </c>
      <c r="Z80" s="7" t="s">
        <v>172</v>
      </c>
      <c r="AA80" s="8">
        <f>VLOOKUP(Z80,'GOLFER MONEY WON'!$1:$1048576,3,FALSE)</f>
        <v>0</v>
      </c>
      <c r="AB80" s="7" t="s">
        <v>121</v>
      </c>
      <c r="AC80" s="8">
        <f>VLOOKUP(AB80,'GOLFER MONEY WON'!$1:$1048576,3,FALSE)</f>
        <v>0</v>
      </c>
      <c r="AD80" s="131" t="s">
        <v>170</v>
      </c>
      <c r="AE80" s="132">
        <f>VLOOKUP(AD80,'GOLFER MONEY WON'!$1:$1048576,3,FALSE)</f>
        <v>0</v>
      </c>
      <c r="AF80" s="131" t="s">
        <v>168</v>
      </c>
      <c r="AG80" s="132">
        <f>VLOOKUP(AF80,'GOLFER MONEY WON'!$1:$1048576,3,FALSE)</f>
        <v>50000</v>
      </c>
    </row>
    <row r="81" spans="1:33" x14ac:dyDescent="0.2">
      <c r="A81" s="1">
        <v>80</v>
      </c>
      <c r="B81" s="4" t="s">
        <v>26</v>
      </c>
      <c r="C81" s="148">
        <f>SUM(E81)+G81+I81+K81+M81+O81+Q81+S81+U81+W81+Y81+AA81+AC81+AE81+AG81</f>
        <v>2451149</v>
      </c>
      <c r="D81" s="19" t="s">
        <v>61</v>
      </c>
      <c r="E81" s="20">
        <f>VLOOKUP(D81,'GOLFER MONEY WON'!$1:$1048576,3,FALSE)</f>
        <v>0</v>
      </c>
      <c r="F81" s="21" t="s">
        <v>66</v>
      </c>
      <c r="G81" s="20">
        <f>VLOOKUP(F81,'GOLFER MONEY WON'!$1:$1048576,3,FALSE)</f>
        <v>450000</v>
      </c>
      <c r="H81" s="36" t="s">
        <v>91</v>
      </c>
      <c r="I81" s="37">
        <f>VLOOKUP(H81,'GOLFER MONEY WON'!$1:$1048576,3,FALSE)</f>
        <v>870000</v>
      </c>
      <c r="J81" s="36" t="s">
        <v>115</v>
      </c>
      <c r="K81" s="37">
        <f>VLOOKUP(J81,'GOLFER MONEY WON'!$1:$1048576,3,FALSE)</f>
        <v>111000</v>
      </c>
      <c r="L81" s="36" t="s">
        <v>159</v>
      </c>
      <c r="M81" s="37">
        <f>VLOOKUP(L81,'GOLFER MONEY WON'!$1:$1048576,3,FALSE)</f>
        <v>0</v>
      </c>
      <c r="N81" s="40" t="s">
        <v>88</v>
      </c>
      <c r="O81" s="41">
        <f>VLOOKUP(N81,'GOLFER MONEY WON'!$1:$1048576,3,FALSE)</f>
        <v>0</v>
      </c>
      <c r="P81" s="40" t="s">
        <v>162</v>
      </c>
      <c r="Q81" s="41">
        <f>VLOOKUP(P81,'GOLFER MONEY WON'!$1:$1048576,3,FALSE)</f>
        <v>225333</v>
      </c>
      <c r="R81" s="40" t="s">
        <v>99</v>
      </c>
      <c r="S81" s="41">
        <f>VLOOKUP(R81,'GOLFER MONEY WON'!$1:$1048576,3,FALSE)</f>
        <v>63000</v>
      </c>
      <c r="T81" s="126" t="s">
        <v>109</v>
      </c>
      <c r="U81" s="127">
        <f>VLOOKUP(T81,'GOLFER MONEY WON'!$1:$1048576,3,FALSE)</f>
        <v>225333</v>
      </c>
      <c r="V81" s="128" t="s">
        <v>178</v>
      </c>
      <c r="W81" s="127">
        <f>VLOOKUP(V81,'GOLFER MONEY WON'!$1:$1048576,3,FALSE)</f>
        <v>138000</v>
      </c>
      <c r="X81" s="128" t="s">
        <v>185</v>
      </c>
      <c r="Y81" s="127">
        <f>VLOOKUP(X81,'GOLFER MONEY WON'!$1:$1048576,3,FALSE)</f>
        <v>93150</v>
      </c>
      <c r="Z81" s="7" t="s">
        <v>121</v>
      </c>
      <c r="AA81" s="8">
        <f>VLOOKUP(Z81,'GOLFER MONEY WON'!$1:$1048576,3,FALSE)</f>
        <v>0</v>
      </c>
      <c r="AB81" s="7" t="s">
        <v>171</v>
      </c>
      <c r="AC81" s="8">
        <f>VLOOKUP(AB81,'GOLFER MONEY WON'!$1:$1048576,3,FALSE)</f>
        <v>225333</v>
      </c>
      <c r="AD81" s="131" t="s">
        <v>170</v>
      </c>
      <c r="AE81" s="132">
        <f>VLOOKUP(AD81,'GOLFER MONEY WON'!$1:$1048576,3,FALSE)</f>
        <v>0</v>
      </c>
      <c r="AF81" s="131" t="s">
        <v>168</v>
      </c>
      <c r="AG81" s="132">
        <f>VLOOKUP(AF81,'GOLFER MONEY WON'!$1:$1048576,3,FALSE)</f>
        <v>50000</v>
      </c>
    </row>
    <row r="82" spans="1:33" x14ac:dyDescent="0.2">
      <c r="A82" s="1">
        <v>81</v>
      </c>
      <c r="B82" s="4" t="s">
        <v>148</v>
      </c>
      <c r="C82" s="148">
        <f>SUM(E82)+G82+I82+K82+M82+O82+Q82+S82+U82+W82+Y82+AA82+AC82+AE82+AG82</f>
        <v>2418350</v>
      </c>
      <c r="D82" s="19" t="s">
        <v>65</v>
      </c>
      <c r="E82" s="20">
        <f>VLOOKUP(D82,'GOLFER MONEY WON'!$1:$1048576,3,FALSE)</f>
        <v>111000</v>
      </c>
      <c r="F82" s="21" t="s">
        <v>69</v>
      </c>
      <c r="G82" s="20">
        <f>VLOOKUP(F82,'GOLFER MONEY WON'!$1:$1048576,3,FALSE)</f>
        <v>0</v>
      </c>
      <c r="H82" s="36" t="s">
        <v>91</v>
      </c>
      <c r="I82" s="37">
        <f>VLOOKUP(H82,'GOLFER MONEY WON'!$1:$1048576,3,FALSE)</f>
        <v>870000</v>
      </c>
      <c r="J82" s="36" t="s">
        <v>70</v>
      </c>
      <c r="K82" s="37">
        <f>VLOOKUP(J82,'GOLFER MONEY WON'!$1:$1048576,3,FALSE)</f>
        <v>40050</v>
      </c>
      <c r="L82" s="36" t="s">
        <v>116</v>
      </c>
      <c r="M82" s="37">
        <f>VLOOKUP(L82,'GOLFER MONEY WON'!$1:$1048576,3,FALSE)</f>
        <v>521250</v>
      </c>
      <c r="N82" s="40" t="s">
        <v>77</v>
      </c>
      <c r="O82" s="41">
        <f>VLOOKUP(N82,'GOLFER MONEY WON'!$1:$1048576,3,FALSE)</f>
        <v>93150</v>
      </c>
      <c r="P82" s="40" t="s">
        <v>108</v>
      </c>
      <c r="Q82" s="41">
        <f>VLOOKUP(P82,'GOLFER MONEY WON'!$1:$1048576,3,FALSE)</f>
        <v>521250</v>
      </c>
      <c r="R82" s="40" t="s">
        <v>89</v>
      </c>
      <c r="S82" s="41">
        <f>VLOOKUP(R82,'GOLFER MONEY WON'!$1:$1048576,3,FALSE)</f>
        <v>55500</v>
      </c>
      <c r="T82" s="126" t="s">
        <v>185</v>
      </c>
      <c r="U82" s="127">
        <f>VLOOKUP(T82,'GOLFER MONEY WON'!$1:$1048576,3,FALSE)</f>
        <v>93150</v>
      </c>
      <c r="V82" s="128" t="s">
        <v>188</v>
      </c>
      <c r="W82" s="127">
        <f>VLOOKUP(V82,'GOLFER MONEY WON'!$1:$1048576,3,FALSE)</f>
        <v>63000</v>
      </c>
      <c r="X82" s="128" t="s">
        <v>175</v>
      </c>
      <c r="Y82" s="127">
        <f>VLOOKUP(X82,'GOLFER MONEY WON'!$1:$1048576,3,FALSE)</f>
        <v>0</v>
      </c>
      <c r="Z82" s="7" t="s">
        <v>101</v>
      </c>
      <c r="AA82" s="8">
        <f>VLOOKUP(Z82,'GOLFER MONEY WON'!$1:$1048576,3,FALSE)</f>
        <v>0</v>
      </c>
      <c r="AB82" s="7" t="s">
        <v>121</v>
      </c>
      <c r="AC82" s="8">
        <f>VLOOKUP(AB82,'GOLFER MONEY WON'!$1:$1048576,3,FALSE)</f>
        <v>0</v>
      </c>
      <c r="AD82" s="131" t="s">
        <v>170</v>
      </c>
      <c r="AE82" s="132">
        <f>VLOOKUP(AD82,'GOLFER MONEY WON'!$1:$1048576,3,FALSE)</f>
        <v>0</v>
      </c>
      <c r="AF82" s="131" t="s">
        <v>168</v>
      </c>
      <c r="AG82" s="132">
        <f>VLOOKUP(AF82,'GOLFER MONEY WON'!$1:$1048576,3,FALSE)</f>
        <v>50000</v>
      </c>
    </row>
    <row r="83" spans="1:33" x14ac:dyDescent="0.2">
      <c r="A83" s="99">
        <v>82</v>
      </c>
      <c r="B83" s="4" t="s">
        <v>244</v>
      </c>
      <c r="C83" s="148">
        <f>SUM(E83)+G83+I83+K83+M83+O83+Q83+S83+U83+W83+Y83+AA83+AC83+AE83+AG83</f>
        <v>2343900</v>
      </c>
      <c r="D83" s="19" t="s">
        <v>61</v>
      </c>
      <c r="E83" s="20">
        <f>VLOOKUP(D83,'GOLFER MONEY WON'!$1:$1048576,3,FALSE)</f>
        <v>0</v>
      </c>
      <c r="F83" s="21" t="s">
        <v>66</v>
      </c>
      <c r="G83" s="20">
        <f>VLOOKUP(F83,'GOLFER MONEY WON'!$1:$1048576,3,FALSE)</f>
        <v>450000</v>
      </c>
      <c r="H83" s="36" t="s">
        <v>91</v>
      </c>
      <c r="I83" s="37">
        <f>VLOOKUP(H83,'GOLFER MONEY WON'!$1:$1048576,3,FALSE)</f>
        <v>870000</v>
      </c>
      <c r="J83" s="36" t="s">
        <v>115</v>
      </c>
      <c r="K83" s="37">
        <f>VLOOKUP(J83,'GOLFER MONEY WON'!$1:$1048576,3,FALSE)</f>
        <v>111000</v>
      </c>
      <c r="L83" s="36" t="s">
        <v>86</v>
      </c>
      <c r="M83" s="37">
        <f>VLOOKUP(L83,'GOLFER MONEY WON'!$1:$1048576,3,FALSE)</f>
        <v>37600</v>
      </c>
      <c r="N83" s="40" t="s">
        <v>71</v>
      </c>
      <c r="O83" s="41">
        <f>VLOOKUP(N83,'GOLFER MONEY WON'!$1:$1048576,3,FALSE)</f>
        <v>63000</v>
      </c>
      <c r="P83" s="40" t="s">
        <v>108</v>
      </c>
      <c r="Q83" s="41">
        <f>VLOOKUP(P83,'GOLFER MONEY WON'!$1:$1048576,3,FALSE)</f>
        <v>521250</v>
      </c>
      <c r="R83" s="40" t="s">
        <v>110</v>
      </c>
      <c r="S83" s="41">
        <f>VLOOKUP(R83,'GOLFER MONEY WON'!$1:$1048576,3,FALSE)</f>
        <v>40050</v>
      </c>
      <c r="T83" s="126" t="s">
        <v>178</v>
      </c>
      <c r="U83" s="127">
        <f>VLOOKUP(T83,'GOLFER MONEY WON'!$1:$1048576,3,FALSE)</f>
        <v>138000</v>
      </c>
      <c r="V83" s="128" t="s">
        <v>188</v>
      </c>
      <c r="W83" s="127">
        <f>VLOOKUP(V83,'GOLFER MONEY WON'!$1:$1048576,3,FALSE)</f>
        <v>63000</v>
      </c>
      <c r="X83" s="128" t="s">
        <v>183</v>
      </c>
      <c r="Y83" s="127">
        <f>VLOOKUP(X83,'GOLFER MONEY WON'!$1:$1048576,3,FALSE)</f>
        <v>0</v>
      </c>
      <c r="Z83" s="7" t="s">
        <v>172</v>
      </c>
      <c r="AA83" s="8">
        <f>VLOOKUP(Z83,'GOLFER MONEY WON'!$1:$1048576,3,FALSE)</f>
        <v>0</v>
      </c>
      <c r="AB83" s="7" t="s">
        <v>121</v>
      </c>
      <c r="AC83" s="8">
        <f>VLOOKUP(AB83,'GOLFER MONEY WON'!$1:$1048576,3,FALSE)</f>
        <v>0</v>
      </c>
      <c r="AD83" s="131" t="s">
        <v>170</v>
      </c>
      <c r="AE83" s="132">
        <f>VLOOKUP(AD83,'GOLFER MONEY WON'!$1:$1048576,3,FALSE)</f>
        <v>0</v>
      </c>
      <c r="AF83" s="131" t="s">
        <v>168</v>
      </c>
      <c r="AG83" s="132">
        <f>VLOOKUP(AF83,'GOLFER MONEY WON'!$1:$1048576,3,FALSE)</f>
        <v>50000</v>
      </c>
    </row>
    <row r="84" spans="1:33" x14ac:dyDescent="0.2">
      <c r="A84" s="1">
        <v>83</v>
      </c>
      <c r="B84" s="4" t="s">
        <v>195</v>
      </c>
      <c r="C84" s="148">
        <f>SUM(E84)+G84+I84+K84+M84+O84+Q84+S84+U84+W84+Y84+AA84+AC84+AE84+AG84</f>
        <v>2315916</v>
      </c>
      <c r="D84" s="19" t="s">
        <v>65</v>
      </c>
      <c r="E84" s="20">
        <f>VLOOKUP(D84,'GOLFER MONEY WON'!$1:$1048576,3,FALSE)</f>
        <v>111000</v>
      </c>
      <c r="F84" s="19" t="s">
        <v>66</v>
      </c>
      <c r="G84" s="20">
        <f>VLOOKUP(F84,'GOLFER MONEY WON'!$1:$1048576,3,FALSE)</f>
        <v>450000</v>
      </c>
      <c r="H84" s="36" t="s">
        <v>116</v>
      </c>
      <c r="I84" s="37">
        <f>VLOOKUP(H84,'GOLFER MONEY WON'!$1:$1048576,3,FALSE)</f>
        <v>521250</v>
      </c>
      <c r="J84" s="36" t="s">
        <v>115</v>
      </c>
      <c r="K84" s="37">
        <f>VLOOKUP(J84,'GOLFER MONEY WON'!$1:$1048576,3,FALSE)</f>
        <v>111000</v>
      </c>
      <c r="L84" s="36" t="s">
        <v>80</v>
      </c>
      <c r="M84" s="37">
        <f>VLOOKUP(L84,'GOLFER MONEY WON'!$1:$1048576,3,FALSE)</f>
        <v>63000</v>
      </c>
      <c r="N84" s="40" t="s">
        <v>88</v>
      </c>
      <c r="O84" s="41">
        <f>VLOOKUP(N84,'GOLFER MONEY WON'!$1:$1048576,3,FALSE)</f>
        <v>0</v>
      </c>
      <c r="P84" s="40" t="s">
        <v>108</v>
      </c>
      <c r="Q84" s="41">
        <f>VLOOKUP(P84,'GOLFER MONEY WON'!$1:$1048576,3,FALSE)</f>
        <v>521250</v>
      </c>
      <c r="R84" s="40" t="s">
        <v>94</v>
      </c>
      <c r="S84" s="41">
        <f>VLOOKUP(R84,'GOLFER MONEY WON'!$1:$1048576,3,FALSE)</f>
        <v>0</v>
      </c>
      <c r="T84" s="126" t="s">
        <v>109</v>
      </c>
      <c r="U84" s="127">
        <f>VLOOKUP(T84,'GOLFER MONEY WON'!$1:$1048576,3,FALSE)</f>
        <v>225333</v>
      </c>
      <c r="V84" s="128" t="s">
        <v>183</v>
      </c>
      <c r="W84" s="127">
        <f>VLOOKUP(V84,'GOLFER MONEY WON'!$1:$1048576,3,FALSE)</f>
        <v>0</v>
      </c>
      <c r="X84" s="128" t="s">
        <v>118</v>
      </c>
      <c r="Y84" s="127">
        <f>VLOOKUP(X84,'GOLFER MONEY WON'!$1:$1048576,3,FALSE)</f>
        <v>37750</v>
      </c>
      <c r="Z84" s="7" t="s">
        <v>121</v>
      </c>
      <c r="AA84" s="8">
        <f>VLOOKUP(Z84,'GOLFER MONEY WON'!$1:$1048576,3,FALSE)</f>
        <v>0</v>
      </c>
      <c r="AB84" s="7" t="s">
        <v>171</v>
      </c>
      <c r="AC84" s="8">
        <f>VLOOKUP(AB84,'GOLFER MONEY WON'!$1:$1048576,3,FALSE)</f>
        <v>225333</v>
      </c>
      <c r="AD84" s="131" t="s">
        <v>170</v>
      </c>
      <c r="AE84" s="132">
        <f>VLOOKUP(AD84,'GOLFER MONEY WON'!$1:$1048576,3,FALSE)</f>
        <v>0</v>
      </c>
      <c r="AF84" s="131" t="s">
        <v>168</v>
      </c>
      <c r="AG84" s="132">
        <f>VLOOKUP(AF84,'GOLFER MONEY WON'!$1:$1048576,3,FALSE)</f>
        <v>50000</v>
      </c>
    </row>
    <row r="85" spans="1:33" x14ac:dyDescent="0.2">
      <c r="A85" s="1">
        <v>84</v>
      </c>
      <c r="B85" s="4" t="s">
        <v>132</v>
      </c>
      <c r="C85" s="148">
        <f>SUM(E85)+G85+I85+K85+M85+O85+Q85+S85+U85+W85+Y85+AA85+AC85+AE85+AG85</f>
        <v>2270900</v>
      </c>
      <c r="D85" s="19" t="s">
        <v>64</v>
      </c>
      <c r="E85" s="20">
        <f>VLOOKUP(D85,'GOLFER MONEY WON'!$1:$1048576,3,FALSE)</f>
        <v>330000</v>
      </c>
      <c r="F85" s="21" t="s">
        <v>69</v>
      </c>
      <c r="G85" s="20">
        <f>VLOOKUP(F85,'GOLFER MONEY WON'!$1:$1048576,3,FALSE)</f>
        <v>0</v>
      </c>
      <c r="H85" s="36" t="s">
        <v>91</v>
      </c>
      <c r="I85" s="37">
        <f>VLOOKUP(H85,'GOLFER MONEY WON'!$1:$1048576,3,FALSE)</f>
        <v>870000</v>
      </c>
      <c r="J85" s="36" t="s">
        <v>115</v>
      </c>
      <c r="K85" s="37">
        <f>VLOOKUP(J85,'GOLFER MONEY WON'!$1:$1048576,3,FALSE)</f>
        <v>111000</v>
      </c>
      <c r="L85" s="36" t="s">
        <v>80</v>
      </c>
      <c r="M85" s="37">
        <f>VLOOKUP(L85,'GOLFER MONEY WON'!$1:$1048576,3,FALSE)</f>
        <v>63000</v>
      </c>
      <c r="N85" s="40" t="s">
        <v>164</v>
      </c>
      <c r="O85" s="41">
        <f>VLOOKUP(N85,'GOLFER MONEY WON'!$1:$1048576,3,FALSE)</f>
        <v>43500</v>
      </c>
      <c r="P85" s="40" t="s">
        <v>108</v>
      </c>
      <c r="Q85" s="41">
        <f>VLOOKUP(P85,'GOLFER MONEY WON'!$1:$1048576,3,FALSE)</f>
        <v>521250</v>
      </c>
      <c r="R85" s="40" t="s">
        <v>157</v>
      </c>
      <c r="S85" s="41">
        <f>VLOOKUP(R85,'GOLFER MONEY WON'!$1:$1048576,3,FALSE)</f>
        <v>138000</v>
      </c>
      <c r="T85" s="126" t="s">
        <v>185</v>
      </c>
      <c r="U85" s="127">
        <f>VLOOKUP(T85,'GOLFER MONEY WON'!$1:$1048576,3,FALSE)</f>
        <v>93150</v>
      </c>
      <c r="V85" s="128" t="s">
        <v>175</v>
      </c>
      <c r="W85" s="127">
        <f>VLOOKUP(V85,'GOLFER MONEY WON'!$1:$1048576,3,FALSE)</f>
        <v>0</v>
      </c>
      <c r="X85" s="128" t="s">
        <v>107</v>
      </c>
      <c r="Y85" s="127">
        <f>VLOOKUP(X85,'GOLFER MONEY WON'!$1:$1048576,3,FALSE)</f>
        <v>51000</v>
      </c>
      <c r="Z85" s="7" t="s">
        <v>172</v>
      </c>
      <c r="AA85" s="8">
        <f>VLOOKUP(Z85,'GOLFER MONEY WON'!$1:$1048576,3,FALSE)</f>
        <v>0</v>
      </c>
      <c r="AB85" s="7" t="s">
        <v>121</v>
      </c>
      <c r="AC85" s="8">
        <f>VLOOKUP(AB85,'GOLFER MONEY WON'!$1:$1048576,3,FALSE)</f>
        <v>0</v>
      </c>
      <c r="AD85" s="131" t="s">
        <v>170</v>
      </c>
      <c r="AE85" s="132">
        <f>VLOOKUP(AD85,'GOLFER MONEY WON'!$1:$1048576,3,FALSE)</f>
        <v>0</v>
      </c>
      <c r="AF85" s="131" t="s">
        <v>168</v>
      </c>
      <c r="AG85" s="132">
        <f>VLOOKUP(AF85,'GOLFER MONEY WON'!$1:$1048576,3,FALSE)</f>
        <v>50000</v>
      </c>
    </row>
    <row r="86" spans="1:33" x14ac:dyDescent="0.2">
      <c r="A86" s="99">
        <v>85</v>
      </c>
      <c r="B86" s="4" t="s">
        <v>243</v>
      </c>
      <c r="C86" s="148">
        <f>SUM(E86)+G86+I86+K86+M86+O86+Q86+S86+U86+W86+Y86+AA86+AC86+AE86+AG86</f>
        <v>2219916</v>
      </c>
      <c r="D86" s="19" t="s">
        <v>61</v>
      </c>
      <c r="E86" s="20">
        <f>VLOOKUP(D86,'GOLFER MONEY WON'!$1:$1048576,3,FALSE)</f>
        <v>0</v>
      </c>
      <c r="F86" s="21" t="s">
        <v>63</v>
      </c>
      <c r="G86" s="20">
        <f>VLOOKUP(F86,'GOLFER MONEY WON'!$1:$1048576,3,FALSE)</f>
        <v>600000</v>
      </c>
      <c r="H86" s="36" t="s">
        <v>91</v>
      </c>
      <c r="I86" s="37">
        <f>VLOOKUP(H86,'GOLFER MONEY WON'!$1:$1048576,3,FALSE)</f>
        <v>870000</v>
      </c>
      <c r="J86" s="36" t="s">
        <v>80</v>
      </c>
      <c r="K86" s="37">
        <f>VLOOKUP(J86,'GOLFER MONEY WON'!$1:$1048576,3,FALSE)</f>
        <v>63000</v>
      </c>
      <c r="L86" s="36" t="s">
        <v>86</v>
      </c>
      <c r="M86" s="37">
        <f>VLOOKUP(L86,'GOLFER MONEY WON'!$1:$1048576,3,FALSE)</f>
        <v>37600</v>
      </c>
      <c r="N86" s="40" t="s">
        <v>88</v>
      </c>
      <c r="O86" s="41">
        <f>VLOOKUP(N86,'GOLFER MONEY WON'!$1:$1048576,3,FALSE)</f>
        <v>0</v>
      </c>
      <c r="P86" s="40" t="s">
        <v>163</v>
      </c>
      <c r="Q86" s="41">
        <f>VLOOKUP(P86,'GOLFER MONEY WON'!$1:$1048576,3,FALSE)</f>
        <v>0</v>
      </c>
      <c r="R86" s="40" t="s">
        <v>89</v>
      </c>
      <c r="S86" s="41">
        <f>VLOOKUP(R86,'GOLFER MONEY WON'!$1:$1048576,3,FALSE)</f>
        <v>55500</v>
      </c>
      <c r="T86" s="126" t="s">
        <v>109</v>
      </c>
      <c r="U86" s="127">
        <f>VLOOKUP(T86,'GOLFER MONEY WON'!$1:$1048576,3,FALSE)</f>
        <v>225333</v>
      </c>
      <c r="V86" s="128" t="s">
        <v>185</v>
      </c>
      <c r="W86" s="127">
        <f>VLOOKUP(V86,'GOLFER MONEY WON'!$1:$1048576,3,FALSE)</f>
        <v>93150</v>
      </c>
      <c r="X86" s="128" t="s">
        <v>180</v>
      </c>
      <c r="Y86" s="127">
        <f>VLOOKUP(X86,'GOLFER MONEY WON'!$1:$1048576,3,FALSE)</f>
        <v>0</v>
      </c>
      <c r="Z86" s="7" t="s">
        <v>121</v>
      </c>
      <c r="AA86" s="8">
        <f>VLOOKUP(Z86,'GOLFER MONEY WON'!$1:$1048576,3,FALSE)</f>
        <v>0</v>
      </c>
      <c r="AB86" s="7" t="s">
        <v>171</v>
      </c>
      <c r="AC86" s="8">
        <f>VLOOKUP(AB86,'GOLFER MONEY WON'!$1:$1048576,3,FALSE)</f>
        <v>225333</v>
      </c>
      <c r="AD86" s="131" t="s">
        <v>170</v>
      </c>
      <c r="AE86" s="132">
        <f>VLOOKUP(AD86,'GOLFER MONEY WON'!$1:$1048576,3,FALSE)</f>
        <v>0</v>
      </c>
      <c r="AF86" s="131" t="s">
        <v>168</v>
      </c>
      <c r="AG86" s="132">
        <f>VLOOKUP(AF86,'GOLFER MONEY WON'!$1:$1048576,3,FALSE)</f>
        <v>50000</v>
      </c>
    </row>
    <row r="87" spans="1:33" x14ac:dyDescent="0.2">
      <c r="A87" s="1">
        <v>86</v>
      </c>
      <c r="B87" s="4" t="s">
        <v>140</v>
      </c>
      <c r="C87" s="148">
        <f>SUM(E87)+G87+I87+K87+M87+O87+Q87+S87+U87+W87+Y87+AA87+AC87+AE87+AG87</f>
        <v>2202866</v>
      </c>
      <c r="D87" s="19" t="s">
        <v>65</v>
      </c>
      <c r="E87" s="20">
        <f>VLOOKUP(D87,'GOLFER MONEY WON'!$1:$1048576,3,FALSE)</f>
        <v>111000</v>
      </c>
      <c r="F87" s="21" t="s">
        <v>66</v>
      </c>
      <c r="G87" s="20">
        <f>VLOOKUP(F87,'GOLFER MONEY WON'!$1:$1048576,3,FALSE)</f>
        <v>450000</v>
      </c>
      <c r="H87" s="36" t="s">
        <v>91</v>
      </c>
      <c r="I87" s="37">
        <f>VLOOKUP(H87,'GOLFER MONEY WON'!$1:$1048576,3,FALSE)</f>
        <v>870000</v>
      </c>
      <c r="J87" s="36" t="s">
        <v>70</v>
      </c>
      <c r="K87" s="37">
        <f>VLOOKUP(J87,'GOLFER MONEY WON'!$1:$1048576,3,FALSE)</f>
        <v>40050</v>
      </c>
      <c r="L87" s="36" t="s">
        <v>78</v>
      </c>
      <c r="M87" s="37">
        <f>VLOOKUP(L87,'GOLFER MONEY WON'!$1:$1048576,3,FALSE)</f>
        <v>225333</v>
      </c>
      <c r="N87" s="40" t="s">
        <v>77</v>
      </c>
      <c r="O87" s="41">
        <f>VLOOKUP(N87,'GOLFER MONEY WON'!$1:$1048576,3,FALSE)</f>
        <v>93150</v>
      </c>
      <c r="P87" s="40" t="s">
        <v>157</v>
      </c>
      <c r="Q87" s="41">
        <f>VLOOKUP(P87,'GOLFER MONEY WON'!$1:$1048576,3,FALSE)</f>
        <v>138000</v>
      </c>
      <c r="R87" s="40" t="s">
        <v>95</v>
      </c>
      <c r="S87" s="41">
        <f>VLOOKUP(R87,'GOLFER MONEY WON'!$1:$1048576,3,FALSE)</f>
        <v>225333</v>
      </c>
      <c r="T87" s="126" t="s">
        <v>182</v>
      </c>
      <c r="U87" s="127">
        <f>VLOOKUP(T87,'GOLFER MONEY WON'!$1:$1048576,3,FALSE)</f>
        <v>0</v>
      </c>
      <c r="V87" s="128" t="s">
        <v>183</v>
      </c>
      <c r="W87" s="127">
        <f>VLOOKUP(V87,'GOLFER MONEY WON'!$1:$1048576,3,FALSE)</f>
        <v>0</v>
      </c>
      <c r="X87" s="128" t="s">
        <v>175</v>
      </c>
      <c r="Y87" s="127">
        <f>VLOOKUP(X87,'GOLFER MONEY WON'!$1:$1048576,3,FALSE)</f>
        <v>0</v>
      </c>
      <c r="Z87" s="7" t="s">
        <v>172</v>
      </c>
      <c r="AA87" s="8">
        <f>VLOOKUP(Z87,'GOLFER MONEY WON'!$1:$1048576,3,FALSE)</f>
        <v>0</v>
      </c>
      <c r="AB87" s="7" t="s">
        <v>121</v>
      </c>
      <c r="AC87" s="8">
        <f>VLOOKUP(AB87,'GOLFER MONEY WON'!$1:$1048576,3,FALSE)</f>
        <v>0</v>
      </c>
      <c r="AD87" s="131" t="s">
        <v>170</v>
      </c>
      <c r="AE87" s="132">
        <f>VLOOKUP(AD87,'GOLFER MONEY WON'!$1:$1048576,3,FALSE)</f>
        <v>0</v>
      </c>
      <c r="AF87" s="131" t="s">
        <v>168</v>
      </c>
      <c r="AG87" s="132">
        <f>VLOOKUP(AF87,'GOLFER MONEY WON'!$1:$1048576,3,FALSE)</f>
        <v>50000</v>
      </c>
    </row>
    <row r="88" spans="1:33" x14ac:dyDescent="0.2">
      <c r="A88" s="1">
        <v>87</v>
      </c>
      <c r="B88" s="4" t="s">
        <v>231</v>
      </c>
      <c r="C88" s="148">
        <f>SUM(E88)+G88+I88+K88+M88+O88+Q88+S88+U88+W88+Y88+AA88+AC88+AE88+AG88</f>
        <v>2175183</v>
      </c>
      <c r="D88" s="19" t="s">
        <v>65</v>
      </c>
      <c r="E88" s="20">
        <f>VLOOKUP(D88,'GOLFER MONEY WON'!$1:$1048576,3,FALSE)</f>
        <v>111000</v>
      </c>
      <c r="F88" s="21" t="s">
        <v>66</v>
      </c>
      <c r="G88" s="20">
        <f>VLOOKUP(F88,'GOLFER MONEY WON'!$1:$1048576,3,FALSE)</f>
        <v>450000</v>
      </c>
      <c r="H88" s="36" t="s">
        <v>91</v>
      </c>
      <c r="I88" s="37">
        <f>VLOOKUP(H88,'GOLFER MONEY WON'!$1:$1048576,3,FALSE)</f>
        <v>870000</v>
      </c>
      <c r="J88" s="36" t="s">
        <v>115</v>
      </c>
      <c r="K88" s="37">
        <f>VLOOKUP(J88,'GOLFER MONEY WON'!$1:$1048576,3,FALSE)</f>
        <v>111000</v>
      </c>
      <c r="L88" s="36" t="s">
        <v>78</v>
      </c>
      <c r="M88" s="37">
        <f>VLOOKUP(L88,'GOLFER MONEY WON'!$1:$1048576,3,FALSE)</f>
        <v>225333</v>
      </c>
      <c r="N88" s="40" t="s">
        <v>77</v>
      </c>
      <c r="O88" s="41">
        <f>VLOOKUP(N88,'GOLFER MONEY WON'!$1:$1048576,3,FALSE)</f>
        <v>93150</v>
      </c>
      <c r="P88" s="40" t="s">
        <v>110</v>
      </c>
      <c r="Q88" s="41">
        <f>VLOOKUP(P88,'GOLFER MONEY WON'!$1:$1048576,3,FALSE)</f>
        <v>40050</v>
      </c>
      <c r="R88" s="40" t="s">
        <v>164</v>
      </c>
      <c r="S88" s="41">
        <f>VLOOKUP(R88,'GOLFER MONEY WON'!$1:$1048576,3,FALSE)</f>
        <v>43500</v>
      </c>
      <c r="T88" s="126" t="s">
        <v>185</v>
      </c>
      <c r="U88" s="127">
        <f>VLOOKUP(T88,'GOLFER MONEY WON'!$1:$1048576,3,FALSE)</f>
        <v>93150</v>
      </c>
      <c r="V88" s="128" t="s">
        <v>174</v>
      </c>
      <c r="W88" s="127">
        <f>VLOOKUP(V88,'GOLFER MONEY WON'!$1:$1048576,3,FALSE)</f>
        <v>0</v>
      </c>
      <c r="X88" s="128" t="s">
        <v>178</v>
      </c>
      <c r="Y88" s="127">
        <f>VLOOKUP(X88,'GOLFER MONEY WON'!$1:$1048576,3,FALSE)</f>
        <v>138000</v>
      </c>
      <c r="Z88" s="7" t="s">
        <v>101</v>
      </c>
      <c r="AA88" s="8">
        <f>VLOOKUP(Z88,'GOLFER MONEY WON'!$1:$1048576,3,FALSE)</f>
        <v>0</v>
      </c>
      <c r="AB88" s="7" t="s">
        <v>121</v>
      </c>
      <c r="AC88" s="8">
        <f>VLOOKUP(AB88,'GOLFER MONEY WON'!$1:$1048576,3,FALSE)</f>
        <v>0</v>
      </c>
      <c r="AD88" s="131" t="s">
        <v>165</v>
      </c>
      <c r="AE88" s="132">
        <f>VLOOKUP(AD88,'GOLFER MONEY WON'!$1:$1048576,3,FALSE)</f>
        <v>0</v>
      </c>
      <c r="AF88" s="131" t="s">
        <v>170</v>
      </c>
      <c r="AG88" s="132">
        <f>VLOOKUP(AF88,'GOLFER MONEY WON'!$1:$1048576,3,FALSE)</f>
        <v>0</v>
      </c>
    </row>
    <row r="89" spans="1:33" x14ac:dyDescent="0.2">
      <c r="A89" s="99">
        <v>88</v>
      </c>
      <c r="B89" s="4" t="s">
        <v>249</v>
      </c>
      <c r="C89" s="148">
        <f>SUM(E89)+G89+I89+K89+M89+O89+Q89+S89+U89+W89+Y89+AA89+AC89+AE89+AG89</f>
        <v>2149246</v>
      </c>
      <c r="D89" s="19" t="s">
        <v>63</v>
      </c>
      <c r="E89" s="20">
        <f>VLOOKUP(D89,'GOLFER MONEY WON'!$1:$1048576,3,FALSE)</f>
        <v>600000</v>
      </c>
      <c r="F89" s="21" t="s">
        <v>69</v>
      </c>
      <c r="G89" s="20">
        <f>VLOOKUP(F89,'GOLFER MONEY WON'!$1:$1048576,3,FALSE)</f>
        <v>0</v>
      </c>
      <c r="H89" s="36" t="s">
        <v>91</v>
      </c>
      <c r="I89" s="37">
        <f>VLOOKUP(H89,'GOLFER MONEY WON'!$1:$1048576,3,FALSE)</f>
        <v>870000</v>
      </c>
      <c r="J89" s="36" t="s">
        <v>70</v>
      </c>
      <c r="K89" s="37">
        <f>VLOOKUP(J89,'GOLFER MONEY WON'!$1:$1048576,3,FALSE)</f>
        <v>40050</v>
      </c>
      <c r="L89" s="36" t="s">
        <v>75</v>
      </c>
      <c r="M89" s="37">
        <f>VLOOKUP(L89,'GOLFER MONEY WON'!$1:$1048576,3,FALSE)</f>
        <v>0</v>
      </c>
      <c r="N89" s="40" t="s">
        <v>96</v>
      </c>
      <c r="O89" s="41">
        <f>VLOOKUP(N89,'GOLFER MONEY WON'!$1:$1048576,3,FALSE)</f>
        <v>51000</v>
      </c>
      <c r="P89" s="40" t="s">
        <v>77</v>
      </c>
      <c r="Q89" s="41">
        <f>VLOOKUP(P89,'GOLFER MONEY WON'!$1:$1048576,3,FALSE)</f>
        <v>93150</v>
      </c>
      <c r="R89" s="40" t="s">
        <v>87</v>
      </c>
      <c r="S89" s="41">
        <f>VLOOKUP(R89,'GOLFER MONEY WON'!$1:$1048576,3,FALSE)</f>
        <v>75563</v>
      </c>
      <c r="T89" s="126" t="s">
        <v>109</v>
      </c>
      <c r="U89" s="127">
        <f>VLOOKUP(T89,'GOLFER MONEY WON'!$1:$1048576,3,FALSE)</f>
        <v>225333</v>
      </c>
      <c r="V89" s="128" t="s">
        <v>185</v>
      </c>
      <c r="W89" s="127">
        <f>VLOOKUP(V89,'GOLFER MONEY WON'!$1:$1048576,3,FALSE)</f>
        <v>93150</v>
      </c>
      <c r="X89" s="128" t="s">
        <v>107</v>
      </c>
      <c r="Y89" s="127">
        <f>VLOOKUP(X89,'GOLFER MONEY WON'!$1:$1048576,3,FALSE)</f>
        <v>51000</v>
      </c>
      <c r="Z89" s="7" t="s">
        <v>172</v>
      </c>
      <c r="AA89" s="8">
        <f>VLOOKUP(Z89,'GOLFER MONEY WON'!$1:$1048576,3,FALSE)</f>
        <v>0</v>
      </c>
      <c r="AB89" s="7" t="s">
        <v>121</v>
      </c>
      <c r="AC89" s="8">
        <f>VLOOKUP(AB89,'GOLFER MONEY WON'!$1:$1048576,3,FALSE)</f>
        <v>0</v>
      </c>
      <c r="AD89" s="131" t="s">
        <v>167</v>
      </c>
      <c r="AE89" s="132">
        <f>VLOOKUP(AD89,'GOLFER MONEY WON'!$1:$1048576,3,FALSE)</f>
        <v>0</v>
      </c>
      <c r="AF89" s="131" t="s">
        <v>168</v>
      </c>
      <c r="AG89" s="132">
        <f>VLOOKUP(AF89,'GOLFER MONEY WON'!$1:$1048576,3,FALSE)</f>
        <v>50000</v>
      </c>
    </row>
    <row r="90" spans="1:33" x14ac:dyDescent="0.2">
      <c r="A90" s="1">
        <v>89</v>
      </c>
      <c r="B90" s="4" t="s">
        <v>135</v>
      </c>
      <c r="C90" s="148">
        <f>SUM(E90)+G90+I90+K90+M90+O90+Q90+S90+U90+W90+Y90+AA90+AC90+AE90+AG90</f>
        <v>2145946</v>
      </c>
      <c r="D90" s="19" t="s">
        <v>65</v>
      </c>
      <c r="E90" s="20">
        <f>VLOOKUP(D90,'GOLFER MONEY WON'!$1:$1048576,3,FALSE)</f>
        <v>111000</v>
      </c>
      <c r="F90" s="21" t="s">
        <v>61</v>
      </c>
      <c r="G90" s="20">
        <f>VLOOKUP(F90,'GOLFER MONEY WON'!$1:$1048576,3,FALSE)</f>
        <v>0</v>
      </c>
      <c r="H90" s="36" t="s">
        <v>91</v>
      </c>
      <c r="I90" s="37">
        <f>VLOOKUP(H90,'GOLFER MONEY WON'!$1:$1048576,3,FALSE)</f>
        <v>870000</v>
      </c>
      <c r="J90" s="36" t="s">
        <v>85</v>
      </c>
      <c r="K90" s="37">
        <f>VLOOKUP(J90,'GOLFER MONEY WON'!$1:$1048576,3,FALSE)</f>
        <v>75563</v>
      </c>
      <c r="L90" s="36" t="s">
        <v>76</v>
      </c>
      <c r="M90" s="37">
        <f>VLOOKUP(L90,'GOLFER MONEY WON'!$1:$1048576,3,FALSE)</f>
        <v>0</v>
      </c>
      <c r="N90" s="40" t="s">
        <v>164</v>
      </c>
      <c r="O90" s="41">
        <f>VLOOKUP(N90,'GOLFER MONEY WON'!$1:$1048576,3,FALSE)</f>
        <v>43500</v>
      </c>
      <c r="P90" s="40" t="s">
        <v>108</v>
      </c>
      <c r="Q90" s="41">
        <f>VLOOKUP(P90,'GOLFER MONEY WON'!$1:$1048576,3,FALSE)</f>
        <v>521250</v>
      </c>
      <c r="R90" s="40" t="s">
        <v>77</v>
      </c>
      <c r="S90" s="41">
        <f>VLOOKUP(R90,'GOLFER MONEY WON'!$1:$1048576,3,FALSE)</f>
        <v>93150</v>
      </c>
      <c r="T90" s="126" t="s">
        <v>185</v>
      </c>
      <c r="U90" s="127">
        <f>VLOOKUP(T90,'GOLFER MONEY WON'!$1:$1048576,3,FALSE)</f>
        <v>93150</v>
      </c>
      <c r="V90" s="128" t="s">
        <v>188</v>
      </c>
      <c r="W90" s="127">
        <f>VLOOKUP(V90,'GOLFER MONEY WON'!$1:$1048576,3,FALSE)</f>
        <v>63000</v>
      </c>
      <c r="X90" s="128" t="s">
        <v>183</v>
      </c>
      <c r="Y90" s="127">
        <f>VLOOKUP(X90,'GOLFER MONEY WON'!$1:$1048576,3,FALSE)</f>
        <v>0</v>
      </c>
      <c r="Z90" s="7" t="s">
        <v>121</v>
      </c>
      <c r="AA90" s="8">
        <f>VLOOKUP(Z90,'GOLFER MONEY WON'!$1:$1048576,3,FALSE)</f>
        <v>0</v>
      </c>
      <c r="AB90" s="7" t="s">
        <v>171</v>
      </c>
      <c r="AC90" s="8">
        <f>VLOOKUP(AB90,'GOLFER MONEY WON'!$1:$1048576,3,FALSE)</f>
        <v>225333</v>
      </c>
      <c r="AD90" s="131" t="s">
        <v>170</v>
      </c>
      <c r="AE90" s="132">
        <f>VLOOKUP(AD90,'GOLFER MONEY WON'!$1:$1048576,3,FALSE)</f>
        <v>0</v>
      </c>
      <c r="AF90" s="131" t="s">
        <v>168</v>
      </c>
      <c r="AG90" s="132">
        <f>VLOOKUP(AF90,'GOLFER MONEY WON'!$1:$1048576,3,FALSE)</f>
        <v>50000</v>
      </c>
    </row>
    <row r="91" spans="1:33" x14ac:dyDescent="0.2">
      <c r="A91" s="1">
        <v>90</v>
      </c>
      <c r="B91" s="4" t="s">
        <v>127</v>
      </c>
      <c r="C91" s="148">
        <f>SUM(E91)+G91+I91+K91+M91+O91+Q91+S91+U91+W91+Y91+AA91+AC91+AE91+AG91</f>
        <v>2119466</v>
      </c>
      <c r="D91" s="19" t="s">
        <v>64</v>
      </c>
      <c r="E91" s="20">
        <f>VLOOKUP(D91,'GOLFER MONEY WON'!$1:$1048576,3,FALSE)</f>
        <v>330000</v>
      </c>
      <c r="F91" s="19" t="s">
        <v>61</v>
      </c>
      <c r="G91" s="20">
        <f>VLOOKUP(F91,'GOLFER MONEY WON'!$1:$1048576,3,FALSE)</f>
        <v>0</v>
      </c>
      <c r="H91" s="36" t="s">
        <v>91</v>
      </c>
      <c r="I91" s="37">
        <f>VLOOKUP(H91,'GOLFER MONEY WON'!$1:$1048576,3,FALSE)</f>
        <v>870000</v>
      </c>
      <c r="J91" s="36" t="s">
        <v>78</v>
      </c>
      <c r="K91" s="37">
        <f>VLOOKUP(J91,'GOLFER MONEY WON'!$1:$1048576,3,FALSE)</f>
        <v>225333</v>
      </c>
      <c r="L91" s="36" t="s">
        <v>80</v>
      </c>
      <c r="M91" s="37">
        <f>VLOOKUP(L91,'GOLFER MONEY WON'!$1:$1048576,3,FALSE)</f>
        <v>63000</v>
      </c>
      <c r="N91" s="40" t="s">
        <v>88</v>
      </c>
      <c r="O91" s="41">
        <f>VLOOKUP(N91,'GOLFER MONEY WON'!$1:$1048576,3,FALSE)</f>
        <v>0</v>
      </c>
      <c r="P91" s="40" t="s">
        <v>96</v>
      </c>
      <c r="Q91" s="41">
        <f>VLOOKUP(P91,'GOLFER MONEY WON'!$1:$1048576,3,FALSE)</f>
        <v>51000</v>
      </c>
      <c r="R91" s="40" t="s">
        <v>89</v>
      </c>
      <c r="S91" s="41">
        <f>VLOOKUP(R91,'GOLFER MONEY WON'!$1:$1048576,3,FALSE)</f>
        <v>55500</v>
      </c>
      <c r="T91" s="126" t="s">
        <v>185</v>
      </c>
      <c r="U91" s="127">
        <f>VLOOKUP(T91,'GOLFER MONEY WON'!$1:$1048576,3,FALSE)</f>
        <v>93150</v>
      </c>
      <c r="V91" s="126" t="s">
        <v>188</v>
      </c>
      <c r="W91" s="127">
        <f>VLOOKUP(V91,'GOLFER MONEY WON'!$1:$1048576,3,FALSE)</f>
        <v>63000</v>
      </c>
      <c r="X91" s="128" t="s">
        <v>186</v>
      </c>
      <c r="Y91" s="127">
        <f>VLOOKUP(X91,'GOLFER MONEY WON'!$1:$1048576,3,FALSE)</f>
        <v>93150</v>
      </c>
      <c r="Z91" s="7" t="s">
        <v>121</v>
      </c>
      <c r="AA91" s="8">
        <f>VLOOKUP(Z91,'GOLFER MONEY WON'!$1:$1048576,3,FALSE)</f>
        <v>0</v>
      </c>
      <c r="AB91" s="7" t="s">
        <v>171</v>
      </c>
      <c r="AC91" s="8">
        <f>VLOOKUP(AB91,'GOLFER MONEY WON'!$1:$1048576,3,FALSE)</f>
        <v>225333</v>
      </c>
      <c r="AD91" s="131" t="s">
        <v>170</v>
      </c>
      <c r="AE91" s="132">
        <f>VLOOKUP(AD91,'GOLFER MONEY WON'!$1:$1048576,3,FALSE)</f>
        <v>0</v>
      </c>
      <c r="AF91" s="131" t="s">
        <v>168</v>
      </c>
      <c r="AG91" s="132">
        <f>VLOOKUP(AF91,'GOLFER MONEY WON'!$1:$1048576,3,FALSE)</f>
        <v>50000</v>
      </c>
    </row>
    <row r="92" spans="1:33" x14ac:dyDescent="0.2">
      <c r="A92" s="99">
        <v>91</v>
      </c>
      <c r="B92" s="4" t="s">
        <v>241</v>
      </c>
      <c r="C92" s="148">
        <f>SUM(E92)+G92+I92+K92+M92+O92+Q92+S92+U92+W92+Y92+AA92+AC92+AE92+AG92</f>
        <v>2102113</v>
      </c>
      <c r="D92" s="19" t="s">
        <v>65</v>
      </c>
      <c r="E92" s="20">
        <f>VLOOKUP(D92,'GOLFER MONEY WON'!$1:$1048576,3,FALSE)</f>
        <v>111000</v>
      </c>
      <c r="F92" s="19" t="s">
        <v>69</v>
      </c>
      <c r="G92" s="20">
        <f>VLOOKUP(F92,'GOLFER MONEY WON'!$1:$1048576,3,FALSE)</f>
        <v>0</v>
      </c>
      <c r="H92" s="36" t="s">
        <v>91</v>
      </c>
      <c r="I92" s="37">
        <f>VLOOKUP(H92,'GOLFER MONEY WON'!$1:$1048576,3,FALSE)</f>
        <v>870000</v>
      </c>
      <c r="J92" s="36" t="s">
        <v>115</v>
      </c>
      <c r="K92" s="37">
        <f>VLOOKUP(J92,'GOLFER MONEY WON'!$1:$1048576,3,FALSE)</f>
        <v>111000</v>
      </c>
      <c r="L92" s="36" t="s">
        <v>80</v>
      </c>
      <c r="M92" s="37">
        <f>VLOOKUP(L92,'GOLFER MONEY WON'!$1:$1048576,3,FALSE)</f>
        <v>63000</v>
      </c>
      <c r="N92" s="40" t="s">
        <v>77</v>
      </c>
      <c r="O92" s="41">
        <f>VLOOKUP(N92,'GOLFER MONEY WON'!$1:$1048576,3,FALSE)</f>
        <v>93150</v>
      </c>
      <c r="P92" s="40" t="s">
        <v>108</v>
      </c>
      <c r="Q92" s="41">
        <f>VLOOKUP(P92,'GOLFER MONEY WON'!$1:$1048576,3,FALSE)</f>
        <v>521250</v>
      </c>
      <c r="R92" s="40" t="s">
        <v>87</v>
      </c>
      <c r="S92" s="41">
        <f>VLOOKUP(R92,'GOLFER MONEY WON'!$1:$1048576,3,FALSE)</f>
        <v>75563</v>
      </c>
      <c r="T92" s="126" t="s">
        <v>185</v>
      </c>
      <c r="U92" s="127">
        <f>VLOOKUP(T92,'GOLFER MONEY WON'!$1:$1048576,3,FALSE)</f>
        <v>93150</v>
      </c>
      <c r="V92" s="128" t="s">
        <v>188</v>
      </c>
      <c r="W92" s="127">
        <f>VLOOKUP(V92,'GOLFER MONEY WON'!$1:$1048576,3,FALSE)</f>
        <v>63000</v>
      </c>
      <c r="X92" s="128" t="s">
        <v>107</v>
      </c>
      <c r="Y92" s="127">
        <f>VLOOKUP(X92,'GOLFER MONEY WON'!$1:$1048576,3,FALSE)</f>
        <v>51000</v>
      </c>
      <c r="Z92" s="7" t="s">
        <v>101</v>
      </c>
      <c r="AA92" s="8">
        <f>VLOOKUP(Z92,'GOLFER MONEY WON'!$1:$1048576,3,FALSE)</f>
        <v>0</v>
      </c>
      <c r="AB92" s="7" t="s">
        <v>121</v>
      </c>
      <c r="AC92" s="8">
        <f>VLOOKUP(AB92,'GOLFER MONEY WON'!$1:$1048576,3,FALSE)</f>
        <v>0</v>
      </c>
      <c r="AD92" s="131" t="s">
        <v>170</v>
      </c>
      <c r="AE92" s="132">
        <f>VLOOKUP(AD92,'GOLFER MONEY WON'!$1:$1048576,3,FALSE)</f>
        <v>0</v>
      </c>
      <c r="AF92" s="131" t="s">
        <v>168</v>
      </c>
      <c r="AG92" s="132">
        <f>VLOOKUP(AF92,'GOLFER MONEY WON'!$1:$1048576,3,FALSE)</f>
        <v>50000</v>
      </c>
    </row>
    <row r="93" spans="1:33" x14ac:dyDescent="0.2">
      <c r="A93" s="1">
        <v>92</v>
      </c>
      <c r="B93" s="4" t="s">
        <v>201</v>
      </c>
      <c r="C93" s="148">
        <f>SUM(E93)+G93+I93+K93+M93+O93+Q93+S93+U93+W93+Y93+AA93+AC93+AE93+AG93</f>
        <v>2079900</v>
      </c>
      <c r="D93" s="19" t="s">
        <v>65</v>
      </c>
      <c r="E93" s="20">
        <f>VLOOKUP(D93,'GOLFER MONEY WON'!$1:$1048576,3,FALSE)</f>
        <v>111000</v>
      </c>
      <c r="F93" s="21" t="s">
        <v>61</v>
      </c>
      <c r="G93" s="20">
        <f>VLOOKUP(F93,'GOLFER MONEY WON'!$1:$1048576,3,FALSE)</f>
        <v>0</v>
      </c>
      <c r="H93" s="36" t="s">
        <v>91</v>
      </c>
      <c r="I93" s="37">
        <f>VLOOKUP(H93,'GOLFER MONEY WON'!$1:$1048576,3,FALSE)</f>
        <v>870000</v>
      </c>
      <c r="J93" s="36" t="s">
        <v>116</v>
      </c>
      <c r="K93" s="37">
        <f>VLOOKUP(J93,'GOLFER MONEY WON'!$1:$1048576,3,FALSE)</f>
        <v>521250</v>
      </c>
      <c r="L93" s="36" t="s">
        <v>75</v>
      </c>
      <c r="M93" s="37">
        <f>VLOOKUP(L93,'GOLFER MONEY WON'!$1:$1048576,3,FALSE)</f>
        <v>0</v>
      </c>
      <c r="N93" s="40" t="s">
        <v>88</v>
      </c>
      <c r="O93" s="41">
        <f>VLOOKUP(N93,'GOLFER MONEY WON'!$1:$1048576,3,FALSE)</f>
        <v>0</v>
      </c>
      <c r="P93" s="40" t="s">
        <v>77</v>
      </c>
      <c r="Q93" s="41">
        <f>VLOOKUP(P93,'GOLFER MONEY WON'!$1:$1048576,3,FALSE)</f>
        <v>93150</v>
      </c>
      <c r="R93" s="40" t="s">
        <v>164</v>
      </c>
      <c r="S93" s="41">
        <f>VLOOKUP(R93,'GOLFER MONEY WON'!$1:$1048576,3,FALSE)</f>
        <v>43500</v>
      </c>
      <c r="T93" s="126" t="s">
        <v>90</v>
      </c>
      <c r="U93" s="127">
        <f>VLOOKUP(T93,'GOLFER MONEY WON'!$1:$1048576,3,FALSE)</f>
        <v>390000</v>
      </c>
      <c r="V93" s="128" t="s">
        <v>183</v>
      </c>
      <c r="W93" s="127">
        <f>VLOOKUP(V93,'GOLFER MONEY WON'!$1:$1048576,3,FALSE)</f>
        <v>0</v>
      </c>
      <c r="X93" s="126" t="s">
        <v>107</v>
      </c>
      <c r="Y93" s="127">
        <f>VLOOKUP(X93,'GOLFER MONEY WON'!$1:$1048576,3,FALSE)</f>
        <v>51000</v>
      </c>
      <c r="Z93" s="7" t="s">
        <v>172</v>
      </c>
      <c r="AA93" s="8">
        <f>VLOOKUP(Z93,'GOLFER MONEY WON'!$1:$1048576,3,FALSE)</f>
        <v>0</v>
      </c>
      <c r="AB93" s="7" t="s">
        <v>121</v>
      </c>
      <c r="AC93" s="8">
        <f>VLOOKUP(AB93,'GOLFER MONEY WON'!$1:$1048576,3,FALSE)</f>
        <v>0</v>
      </c>
      <c r="AD93" s="131" t="s">
        <v>170</v>
      </c>
      <c r="AE93" s="132">
        <f>VLOOKUP(AD93,'GOLFER MONEY WON'!$1:$1048576,3,FALSE)</f>
        <v>0</v>
      </c>
      <c r="AF93" s="131" t="s">
        <v>169</v>
      </c>
      <c r="AG93" s="132">
        <f>VLOOKUP(AF93,'GOLFER MONEY WON'!$1:$1048576,3,FALSE)</f>
        <v>0</v>
      </c>
    </row>
    <row r="94" spans="1:33" x14ac:dyDescent="0.2">
      <c r="A94" s="1">
        <v>93</v>
      </c>
      <c r="B94" s="4" t="s">
        <v>133</v>
      </c>
      <c r="C94" s="148">
        <f>SUM(E94)+G94+I94+K94+M94+O94+Q94+S94+U94+W94+Y94+AA94+AC94+AE94+AG94</f>
        <v>2070333</v>
      </c>
      <c r="D94" s="19" t="s">
        <v>65</v>
      </c>
      <c r="E94" s="20">
        <f>VLOOKUP(D94,'GOLFER MONEY WON'!$1:$1048576,3,FALSE)</f>
        <v>111000</v>
      </c>
      <c r="F94" s="21" t="s">
        <v>61</v>
      </c>
      <c r="G94" s="20">
        <f>VLOOKUP(F94,'GOLFER MONEY WON'!$1:$1048576,3,FALSE)</f>
        <v>0</v>
      </c>
      <c r="H94" s="36" t="s">
        <v>91</v>
      </c>
      <c r="I94" s="37">
        <f>VLOOKUP(H94,'GOLFER MONEY WON'!$1:$1048576,3,FALSE)</f>
        <v>870000</v>
      </c>
      <c r="J94" s="36" t="s">
        <v>80</v>
      </c>
      <c r="K94" s="37">
        <f>VLOOKUP(J94,'GOLFER MONEY WON'!$1:$1048576,3,FALSE)</f>
        <v>63000</v>
      </c>
      <c r="L94" s="36" t="s">
        <v>86</v>
      </c>
      <c r="M94" s="37">
        <f>VLOOKUP(L94,'GOLFER MONEY WON'!$1:$1048576,3,FALSE)</f>
        <v>37600</v>
      </c>
      <c r="N94" s="40" t="s">
        <v>89</v>
      </c>
      <c r="O94" s="41">
        <f>VLOOKUP(N94,'GOLFER MONEY WON'!$1:$1048576,3,FALSE)</f>
        <v>55500</v>
      </c>
      <c r="P94" s="40" t="s">
        <v>108</v>
      </c>
      <c r="Q94" s="41">
        <f>VLOOKUP(P94,'GOLFER MONEY WON'!$1:$1048576,3,FALSE)</f>
        <v>521250</v>
      </c>
      <c r="R94" s="40" t="s">
        <v>164</v>
      </c>
      <c r="S94" s="41">
        <f>VLOOKUP(R94,'GOLFER MONEY WON'!$1:$1048576,3,FALSE)</f>
        <v>43500</v>
      </c>
      <c r="T94" s="126" t="s">
        <v>185</v>
      </c>
      <c r="U94" s="127">
        <f>VLOOKUP(T94,'GOLFER MONEY WON'!$1:$1048576,3,FALSE)</f>
        <v>93150</v>
      </c>
      <c r="V94" s="128" t="s">
        <v>174</v>
      </c>
      <c r="W94" s="127">
        <f>VLOOKUP(V94,'GOLFER MONEY WON'!$1:$1048576,3,FALSE)</f>
        <v>0</v>
      </c>
      <c r="X94" s="128" t="s">
        <v>183</v>
      </c>
      <c r="Y94" s="127">
        <f>VLOOKUP(X94,'GOLFER MONEY WON'!$1:$1048576,3,FALSE)</f>
        <v>0</v>
      </c>
      <c r="Z94" s="7" t="s">
        <v>121</v>
      </c>
      <c r="AA94" s="8">
        <f>VLOOKUP(Z94,'GOLFER MONEY WON'!$1:$1048576,3,FALSE)</f>
        <v>0</v>
      </c>
      <c r="AB94" s="7" t="s">
        <v>171</v>
      </c>
      <c r="AC94" s="8">
        <f>VLOOKUP(AB94,'GOLFER MONEY WON'!$1:$1048576,3,FALSE)</f>
        <v>225333</v>
      </c>
      <c r="AD94" s="131" t="s">
        <v>170</v>
      </c>
      <c r="AE94" s="132">
        <f>VLOOKUP(AD94,'GOLFER MONEY WON'!$1:$1048576,3,FALSE)</f>
        <v>0</v>
      </c>
      <c r="AF94" s="131" t="s">
        <v>168</v>
      </c>
      <c r="AG94" s="132">
        <f>VLOOKUP(AF94,'GOLFER MONEY WON'!$1:$1048576,3,FALSE)</f>
        <v>50000</v>
      </c>
    </row>
    <row r="95" spans="1:33" x14ac:dyDescent="0.2">
      <c r="A95" s="99">
        <v>94</v>
      </c>
      <c r="B95" s="4" t="s">
        <v>226</v>
      </c>
      <c r="C95" s="148">
        <f>SUM(E95)+G95+I95+K95+M95+O95+Q95+S95+U95+W95+Y95+AA95+AC95+AE95+AG95</f>
        <v>2064533</v>
      </c>
      <c r="D95" s="19" t="s">
        <v>65</v>
      </c>
      <c r="E95" s="20">
        <f>VLOOKUP(D95,'GOLFER MONEY WON'!$1:$1048576,3,FALSE)</f>
        <v>111000</v>
      </c>
      <c r="F95" s="21" t="s">
        <v>66</v>
      </c>
      <c r="G95" s="20">
        <f>VLOOKUP(F95,'GOLFER MONEY WON'!$1:$1048576,3,FALSE)</f>
        <v>450000</v>
      </c>
      <c r="H95" s="36" t="s">
        <v>70</v>
      </c>
      <c r="I95" s="37">
        <f>VLOOKUP(H95,'GOLFER MONEY WON'!$1:$1048576,3,FALSE)</f>
        <v>40050</v>
      </c>
      <c r="J95" s="36" t="s">
        <v>98</v>
      </c>
      <c r="K95" s="37">
        <f>VLOOKUP(J95,'GOLFER MONEY WON'!$1:$1048576,3,FALSE)</f>
        <v>870000</v>
      </c>
      <c r="L95" s="36" t="s">
        <v>76</v>
      </c>
      <c r="M95" s="37">
        <f>VLOOKUP(L95,'GOLFER MONEY WON'!$1:$1048576,3,FALSE)</f>
        <v>0</v>
      </c>
      <c r="N95" s="40" t="s">
        <v>164</v>
      </c>
      <c r="O95" s="41">
        <f>VLOOKUP(N95,'GOLFER MONEY WON'!$1:$1048576,3,FALSE)</f>
        <v>43500</v>
      </c>
      <c r="P95" s="40" t="s">
        <v>99</v>
      </c>
      <c r="Q95" s="41">
        <f>VLOOKUP(P95,'GOLFER MONEY WON'!$1:$1048576,3,FALSE)</f>
        <v>63000</v>
      </c>
      <c r="R95" s="40" t="s">
        <v>89</v>
      </c>
      <c r="S95" s="41">
        <f>VLOOKUP(R95,'GOLFER MONEY WON'!$1:$1048576,3,FALSE)</f>
        <v>55500</v>
      </c>
      <c r="T95" s="126" t="s">
        <v>109</v>
      </c>
      <c r="U95" s="127">
        <f>VLOOKUP(T95,'GOLFER MONEY WON'!$1:$1048576,3,FALSE)</f>
        <v>225333</v>
      </c>
      <c r="V95" s="128" t="s">
        <v>185</v>
      </c>
      <c r="W95" s="127">
        <f>VLOOKUP(V95,'GOLFER MONEY WON'!$1:$1048576,3,FALSE)</f>
        <v>93150</v>
      </c>
      <c r="X95" s="128" t="s">
        <v>188</v>
      </c>
      <c r="Y95" s="127">
        <f>VLOOKUP(X95,'GOLFER MONEY WON'!$1:$1048576,3,FALSE)</f>
        <v>63000</v>
      </c>
      <c r="Z95" s="7" t="s">
        <v>101</v>
      </c>
      <c r="AA95" s="8">
        <f>VLOOKUP(Z95,'GOLFER MONEY WON'!$1:$1048576,3,FALSE)</f>
        <v>0</v>
      </c>
      <c r="AB95" s="7" t="s">
        <v>121</v>
      </c>
      <c r="AC95" s="8">
        <f>VLOOKUP(AB95,'GOLFER MONEY WON'!$1:$1048576,3,FALSE)</f>
        <v>0</v>
      </c>
      <c r="AD95" s="131" t="s">
        <v>170</v>
      </c>
      <c r="AE95" s="132">
        <f>VLOOKUP(AD95,'GOLFER MONEY WON'!$1:$1048576,3,FALSE)</f>
        <v>0</v>
      </c>
      <c r="AF95" s="131" t="s">
        <v>168</v>
      </c>
      <c r="AG95" s="132">
        <f>VLOOKUP(AF95,'GOLFER MONEY WON'!$1:$1048576,3,FALSE)</f>
        <v>50000</v>
      </c>
    </row>
    <row r="96" spans="1:33" x14ac:dyDescent="0.2">
      <c r="A96" s="1">
        <v>95</v>
      </c>
      <c r="B96" s="4" t="s">
        <v>229</v>
      </c>
      <c r="C96" s="148">
        <f>SUM(E96)+G96+I96+K96+M96+O96+Q96+S96+U96+W96+Y96+AA96+AC96+AE96+AG96</f>
        <v>2051183</v>
      </c>
      <c r="D96" s="19" t="s">
        <v>69</v>
      </c>
      <c r="E96" s="20">
        <f>VLOOKUP(D96,'GOLFER MONEY WON'!$1:$1048576,3,FALSE)</f>
        <v>0</v>
      </c>
      <c r="F96" s="21" t="s">
        <v>66</v>
      </c>
      <c r="G96" s="20">
        <f>VLOOKUP(F96,'GOLFER MONEY WON'!$1:$1048576,3,FALSE)</f>
        <v>450000</v>
      </c>
      <c r="H96" s="36" t="s">
        <v>91</v>
      </c>
      <c r="I96" s="37">
        <f>VLOOKUP(H96,'GOLFER MONEY WON'!$1:$1048576,3,FALSE)</f>
        <v>870000</v>
      </c>
      <c r="J96" s="36" t="s">
        <v>115</v>
      </c>
      <c r="K96" s="37">
        <f>VLOOKUP(J96,'GOLFER MONEY WON'!$1:$1048576,3,FALSE)</f>
        <v>111000</v>
      </c>
      <c r="L96" s="36" t="s">
        <v>81</v>
      </c>
      <c r="M96" s="37">
        <f>VLOOKUP(L96,'GOLFER MONEY WON'!$1:$1048576,3,FALSE)</f>
        <v>0</v>
      </c>
      <c r="N96" s="40" t="s">
        <v>77</v>
      </c>
      <c r="O96" s="41">
        <f>VLOOKUP(N96,'GOLFER MONEY WON'!$1:$1048576,3,FALSE)</f>
        <v>93150</v>
      </c>
      <c r="P96" s="40" t="s">
        <v>110</v>
      </c>
      <c r="Q96" s="41">
        <f>VLOOKUP(P96,'GOLFER MONEY WON'!$1:$1048576,3,FALSE)</f>
        <v>40050</v>
      </c>
      <c r="R96" s="40" t="s">
        <v>89</v>
      </c>
      <c r="S96" s="41">
        <f>VLOOKUP(R96,'GOLFER MONEY WON'!$1:$1048576,3,FALSE)</f>
        <v>55500</v>
      </c>
      <c r="T96" s="128" t="s">
        <v>109</v>
      </c>
      <c r="U96" s="127">
        <f>VLOOKUP(T96,'GOLFER MONEY WON'!$1:$1048576,3,FALSE)</f>
        <v>225333</v>
      </c>
      <c r="V96" s="128" t="s">
        <v>188</v>
      </c>
      <c r="W96" s="127">
        <f>VLOOKUP(V96,'GOLFER MONEY WON'!$1:$1048576,3,FALSE)</f>
        <v>63000</v>
      </c>
      <c r="X96" s="128" t="s">
        <v>185</v>
      </c>
      <c r="Y96" s="127">
        <f>VLOOKUP(X96,'GOLFER MONEY WON'!$1:$1048576,3,FALSE)</f>
        <v>93150</v>
      </c>
      <c r="Z96" s="7" t="s">
        <v>172</v>
      </c>
      <c r="AA96" s="8">
        <f>VLOOKUP(Z96,'GOLFER MONEY WON'!$1:$1048576,3,FALSE)</f>
        <v>0</v>
      </c>
      <c r="AB96" s="7" t="s">
        <v>121</v>
      </c>
      <c r="AC96" s="8">
        <f>VLOOKUP(AB96,'GOLFER MONEY WON'!$1:$1048576,3,FALSE)</f>
        <v>0</v>
      </c>
      <c r="AD96" s="131" t="s">
        <v>165</v>
      </c>
      <c r="AE96" s="132">
        <f>VLOOKUP(AD96,'GOLFER MONEY WON'!$1:$1048576,3,FALSE)</f>
        <v>0</v>
      </c>
      <c r="AF96" s="131" t="s">
        <v>168</v>
      </c>
      <c r="AG96" s="132">
        <f>VLOOKUP(AF96,'GOLFER MONEY WON'!$1:$1048576,3,FALSE)</f>
        <v>50000</v>
      </c>
    </row>
    <row r="97" spans="1:33" x14ac:dyDescent="0.2">
      <c r="A97" s="1">
        <v>96</v>
      </c>
      <c r="B97" s="4" t="s">
        <v>129</v>
      </c>
      <c r="C97" s="148">
        <f>SUM(E97)+G97+I97+K97+M97+O97+Q97+S97+U97+W97+Y97+AA97+AC97+AE97+AG97</f>
        <v>2037983</v>
      </c>
      <c r="D97" s="19" t="s">
        <v>64</v>
      </c>
      <c r="E97" s="20">
        <f>VLOOKUP(D97,'GOLFER MONEY WON'!$1:$1048576,3,FALSE)</f>
        <v>330000</v>
      </c>
      <c r="F97" s="21" t="s">
        <v>65</v>
      </c>
      <c r="G97" s="20">
        <f>VLOOKUP(F97,'GOLFER MONEY WON'!$1:$1048576,3,FALSE)</f>
        <v>111000</v>
      </c>
      <c r="H97" s="36" t="s">
        <v>91</v>
      </c>
      <c r="I97" s="37">
        <f>VLOOKUP(H97,'GOLFER MONEY WON'!$1:$1048576,3,FALSE)</f>
        <v>870000</v>
      </c>
      <c r="J97" s="36" t="s">
        <v>115</v>
      </c>
      <c r="K97" s="37">
        <f>VLOOKUP(J97,'GOLFER MONEY WON'!$1:$1048576,3,FALSE)</f>
        <v>111000</v>
      </c>
      <c r="L97" s="36" t="s">
        <v>78</v>
      </c>
      <c r="M97" s="37">
        <f>VLOOKUP(L97,'GOLFER MONEY WON'!$1:$1048576,3,FALSE)</f>
        <v>225333</v>
      </c>
      <c r="N97" s="40" t="s">
        <v>94</v>
      </c>
      <c r="O97" s="41">
        <f>VLOOKUP(N97,'GOLFER MONEY WON'!$1:$1048576,3,FALSE)</f>
        <v>0</v>
      </c>
      <c r="P97" s="40" t="s">
        <v>157</v>
      </c>
      <c r="Q97" s="41">
        <f>VLOOKUP(P97,'GOLFER MONEY WON'!$1:$1048576,3,FALSE)</f>
        <v>138000</v>
      </c>
      <c r="R97" s="40" t="s">
        <v>99</v>
      </c>
      <c r="S97" s="41">
        <f>VLOOKUP(R97,'GOLFER MONEY WON'!$1:$1048576,3,FALSE)</f>
        <v>63000</v>
      </c>
      <c r="T97" s="126" t="s">
        <v>182</v>
      </c>
      <c r="U97" s="127">
        <f>VLOOKUP(T97,'GOLFER MONEY WON'!$1:$1048576,3,FALSE)</f>
        <v>0</v>
      </c>
      <c r="V97" s="128" t="s">
        <v>186</v>
      </c>
      <c r="W97" s="127">
        <f>VLOOKUP(V97,'GOLFER MONEY WON'!$1:$1048576,3,FALSE)</f>
        <v>93150</v>
      </c>
      <c r="X97" s="128" t="s">
        <v>173</v>
      </c>
      <c r="Y97" s="127">
        <f>VLOOKUP(X97,'GOLFER MONEY WON'!$1:$1048576,3,FALSE)</f>
        <v>46500</v>
      </c>
      <c r="Z97" s="7" t="s">
        <v>172</v>
      </c>
      <c r="AA97" s="8">
        <f>VLOOKUP(Z97,'GOLFER MONEY WON'!$1:$1048576,3,FALSE)</f>
        <v>0</v>
      </c>
      <c r="AB97" s="7" t="s">
        <v>121</v>
      </c>
      <c r="AC97" s="8">
        <f>VLOOKUP(AB97,'GOLFER MONEY WON'!$1:$1048576,3,FALSE)</f>
        <v>0</v>
      </c>
      <c r="AD97" s="131" t="s">
        <v>166</v>
      </c>
      <c r="AE97" s="132">
        <f>VLOOKUP(AD97,'GOLFER MONEY WON'!$1:$1048576,3,FALSE)</f>
        <v>50000</v>
      </c>
      <c r="AF97" s="131" t="s">
        <v>167</v>
      </c>
      <c r="AG97" s="132">
        <f>VLOOKUP(AF97,'GOLFER MONEY WON'!$1:$1048576,3,FALSE)</f>
        <v>0</v>
      </c>
    </row>
    <row r="98" spans="1:33" x14ac:dyDescent="0.2">
      <c r="A98" s="99">
        <v>97</v>
      </c>
      <c r="B98" s="4" t="s">
        <v>153</v>
      </c>
      <c r="C98" s="148">
        <f>SUM(E98)+G98+I98+K98+M98+O98+Q98+S98+U98+W98+Y98+AA98+AC98+AE98+AG98</f>
        <v>2033963</v>
      </c>
      <c r="D98" s="19" t="s">
        <v>64</v>
      </c>
      <c r="E98" s="20">
        <f>VLOOKUP(D98,'GOLFER MONEY WON'!$1:$1048576,3,FALSE)</f>
        <v>330000</v>
      </c>
      <c r="F98" s="19" t="s">
        <v>65</v>
      </c>
      <c r="G98" s="20">
        <f>VLOOKUP(F98,'GOLFER MONEY WON'!$1:$1048576,3,FALSE)</f>
        <v>111000</v>
      </c>
      <c r="H98" s="36" t="s">
        <v>116</v>
      </c>
      <c r="I98" s="37">
        <f>VLOOKUP(H98,'GOLFER MONEY WON'!$1:$1048576,3,FALSE)</f>
        <v>521250</v>
      </c>
      <c r="J98" s="36" t="s">
        <v>86</v>
      </c>
      <c r="K98" s="37">
        <f>VLOOKUP(J98,'GOLFER MONEY WON'!$1:$1048576,3,FALSE)</f>
        <v>37600</v>
      </c>
      <c r="L98" s="36" t="s">
        <v>76</v>
      </c>
      <c r="M98" s="37">
        <f>VLOOKUP(L98,'GOLFER MONEY WON'!$1:$1048576,3,FALSE)</f>
        <v>0</v>
      </c>
      <c r="N98" s="40" t="s">
        <v>87</v>
      </c>
      <c r="O98" s="41">
        <f>VLOOKUP(N98,'GOLFER MONEY WON'!$1:$1048576,3,FALSE)</f>
        <v>75563</v>
      </c>
      <c r="P98" s="40" t="s">
        <v>108</v>
      </c>
      <c r="Q98" s="41">
        <f>VLOOKUP(P98,'GOLFER MONEY WON'!$1:$1048576,3,FALSE)</f>
        <v>521250</v>
      </c>
      <c r="R98" s="40" t="s">
        <v>99</v>
      </c>
      <c r="S98" s="41">
        <f>VLOOKUP(R98,'GOLFER MONEY WON'!$1:$1048576,3,FALSE)</f>
        <v>63000</v>
      </c>
      <c r="T98" s="126" t="s">
        <v>185</v>
      </c>
      <c r="U98" s="127">
        <f>VLOOKUP(T98,'GOLFER MONEY WON'!$1:$1048576,3,FALSE)</f>
        <v>93150</v>
      </c>
      <c r="V98" s="128" t="s">
        <v>178</v>
      </c>
      <c r="W98" s="127">
        <f>VLOOKUP(V98,'GOLFER MONEY WON'!$1:$1048576,3,FALSE)</f>
        <v>138000</v>
      </c>
      <c r="X98" s="126" t="s">
        <v>186</v>
      </c>
      <c r="Y98" s="127">
        <f>VLOOKUP(X98,'GOLFER MONEY WON'!$1:$1048576,3,FALSE)</f>
        <v>93150</v>
      </c>
      <c r="Z98" s="7" t="s">
        <v>172</v>
      </c>
      <c r="AA98" s="8">
        <f>VLOOKUP(Z98,'GOLFER MONEY WON'!$1:$1048576,3,FALSE)</f>
        <v>0</v>
      </c>
      <c r="AB98" s="7" t="s">
        <v>121</v>
      </c>
      <c r="AC98" s="8">
        <f>VLOOKUP(AB98,'GOLFER MONEY WON'!$1:$1048576,3,FALSE)</f>
        <v>0</v>
      </c>
      <c r="AD98" s="131" t="s">
        <v>170</v>
      </c>
      <c r="AE98" s="132">
        <f>VLOOKUP(AD98,'GOLFER MONEY WON'!$1:$1048576,3,FALSE)</f>
        <v>0</v>
      </c>
      <c r="AF98" s="131" t="s">
        <v>168</v>
      </c>
      <c r="AG98" s="132">
        <f>VLOOKUP(AF98,'GOLFER MONEY WON'!$1:$1048576,3,FALSE)</f>
        <v>50000</v>
      </c>
    </row>
    <row r="99" spans="1:33" x14ac:dyDescent="0.2">
      <c r="A99" s="1">
        <v>98</v>
      </c>
      <c r="B99" s="4" t="s">
        <v>224</v>
      </c>
      <c r="C99" s="148">
        <f>SUM(E99)+G99+I99+K99+M99+O99+Q99+S99+U99+W99+Y99+AA99+AC99+AE99+AG99</f>
        <v>2031196</v>
      </c>
      <c r="D99" s="19" t="s">
        <v>65</v>
      </c>
      <c r="E99" s="20">
        <f>VLOOKUP(D99,'GOLFER MONEY WON'!$1:$1048576,3,FALSE)</f>
        <v>111000</v>
      </c>
      <c r="F99" s="21" t="s">
        <v>66</v>
      </c>
      <c r="G99" s="20">
        <f>VLOOKUP(F99,'GOLFER MONEY WON'!$1:$1048576,3,FALSE)</f>
        <v>450000</v>
      </c>
      <c r="H99" s="36" t="s">
        <v>91</v>
      </c>
      <c r="I99" s="37">
        <f>VLOOKUP(H99,'GOLFER MONEY WON'!$1:$1048576,3,FALSE)</f>
        <v>870000</v>
      </c>
      <c r="J99" s="36" t="s">
        <v>81</v>
      </c>
      <c r="K99" s="37">
        <f>VLOOKUP(J99,'GOLFER MONEY WON'!$1:$1048576,3,FALSE)</f>
        <v>0</v>
      </c>
      <c r="L99" s="36" t="s">
        <v>75</v>
      </c>
      <c r="M99" s="37">
        <f>VLOOKUP(L99,'GOLFER MONEY WON'!$1:$1048576,3,FALSE)</f>
        <v>0</v>
      </c>
      <c r="N99" s="40" t="s">
        <v>77</v>
      </c>
      <c r="O99" s="41">
        <f>VLOOKUP(N99,'GOLFER MONEY WON'!$1:$1048576,3,FALSE)</f>
        <v>93150</v>
      </c>
      <c r="P99" s="40" t="s">
        <v>71</v>
      </c>
      <c r="Q99" s="41">
        <f>VLOOKUP(P99,'GOLFER MONEY WON'!$1:$1048576,3,FALSE)</f>
        <v>63000</v>
      </c>
      <c r="R99" s="40" t="s">
        <v>87</v>
      </c>
      <c r="S99" s="41">
        <f>VLOOKUP(R99,'GOLFER MONEY WON'!$1:$1048576,3,FALSE)</f>
        <v>75563</v>
      </c>
      <c r="T99" s="126" t="s">
        <v>109</v>
      </c>
      <c r="U99" s="127">
        <f>VLOOKUP(T99,'GOLFER MONEY WON'!$1:$1048576,3,FALSE)</f>
        <v>225333</v>
      </c>
      <c r="V99" s="128" t="s">
        <v>185</v>
      </c>
      <c r="W99" s="127">
        <f>VLOOKUP(V99,'GOLFER MONEY WON'!$1:$1048576,3,FALSE)</f>
        <v>93150</v>
      </c>
      <c r="X99" s="128" t="s">
        <v>119</v>
      </c>
      <c r="Y99" s="127">
        <f>VLOOKUP(X99,'GOLFER MONEY WON'!$1:$1048576,3,FALSE)</f>
        <v>0</v>
      </c>
      <c r="Z99" s="7" t="s">
        <v>102</v>
      </c>
      <c r="AA99" s="8">
        <f>VLOOKUP(Z99,'GOLFER MONEY WON'!$1:$1048576,3,FALSE)</f>
        <v>0</v>
      </c>
      <c r="AB99" s="7" t="s">
        <v>121</v>
      </c>
      <c r="AC99" s="8">
        <f>VLOOKUP(AB99,'GOLFER MONEY WON'!$1:$1048576,3,FALSE)</f>
        <v>0</v>
      </c>
      <c r="AD99" s="131" t="s">
        <v>165</v>
      </c>
      <c r="AE99" s="132">
        <f>VLOOKUP(AD99,'GOLFER MONEY WON'!$1:$1048576,3,FALSE)</f>
        <v>0</v>
      </c>
      <c r="AF99" s="131" t="s">
        <v>168</v>
      </c>
      <c r="AG99" s="132">
        <f>VLOOKUP(AF99,'GOLFER MONEY WON'!$1:$1048576,3,FALSE)</f>
        <v>50000</v>
      </c>
    </row>
    <row r="100" spans="1:33" x14ac:dyDescent="0.2">
      <c r="A100" s="1">
        <v>99</v>
      </c>
      <c r="B100" s="4" t="s">
        <v>154</v>
      </c>
      <c r="C100" s="148">
        <f>SUM(E100)+G100+I100+K100+M100+O100+Q100+S100+U100+W100+Y100+AA100+AC100+AE100+AG100</f>
        <v>2000129</v>
      </c>
      <c r="D100" s="19" t="s">
        <v>64</v>
      </c>
      <c r="E100" s="20">
        <f>VLOOKUP(D100,'GOLFER MONEY WON'!$1:$1048576,3,FALSE)</f>
        <v>330000</v>
      </c>
      <c r="F100" s="21" t="s">
        <v>61</v>
      </c>
      <c r="G100" s="20">
        <f>VLOOKUP(F100,'GOLFER MONEY WON'!$1:$1048576,3,FALSE)</f>
        <v>0</v>
      </c>
      <c r="H100" s="36" t="s">
        <v>91</v>
      </c>
      <c r="I100" s="37">
        <f>VLOOKUP(H100,'GOLFER MONEY WON'!$1:$1048576,3,FALSE)</f>
        <v>870000</v>
      </c>
      <c r="J100" s="36" t="s">
        <v>86</v>
      </c>
      <c r="K100" s="37">
        <f>VLOOKUP(J100,'GOLFER MONEY WON'!$1:$1048576,3,FALSE)</f>
        <v>37600</v>
      </c>
      <c r="L100" s="36" t="s">
        <v>159</v>
      </c>
      <c r="M100" s="37">
        <f>VLOOKUP(L100,'GOLFER MONEY WON'!$1:$1048576,3,FALSE)</f>
        <v>0</v>
      </c>
      <c r="N100" s="40" t="s">
        <v>79</v>
      </c>
      <c r="O100" s="41">
        <f>VLOOKUP(N100,'GOLFER MONEY WON'!$1:$1048576,3,FALSE)</f>
        <v>0</v>
      </c>
      <c r="P100" s="40" t="s">
        <v>162</v>
      </c>
      <c r="Q100" s="41">
        <f>VLOOKUP(P100,'GOLFER MONEY WON'!$1:$1048576,3,FALSE)</f>
        <v>225333</v>
      </c>
      <c r="R100" s="40" t="s">
        <v>87</v>
      </c>
      <c r="S100" s="41">
        <f>VLOOKUP(R100,'GOLFER MONEY WON'!$1:$1048576,3,FALSE)</f>
        <v>75563</v>
      </c>
      <c r="T100" s="126" t="s">
        <v>185</v>
      </c>
      <c r="U100" s="127">
        <f>VLOOKUP(T100,'GOLFER MONEY WON'!$1:$1048576,3,FALSE)</f>
        <v>93150</v>
      </c>
      <c r="V100" s="128" t="s">
        <v>183</v>
      </c>
      <c r="W100" s="127">
        <f>VLOOKUP(V100,'GOLFER MONEY WON'!$1:$1048576,3,FALSE)</f>
        <v>0</v>
      </c>
      <c r="X100" s="128" t="s">
        <v>186</v>
      </c>
      <c r="Y100" s="127">
        <f>VLOOKUP(X100,'GOLFER MONEY WON'!$1:$1048576,3,FALSE)</f>
        <v>93150</v>
      </c>
      <c r="Z100" s="7" t="s">
        <v>121</v>
      </c>
      <c r="AA100" s="8">
        <f>VLOOKUP(Z100,'GOLFER MONEY WON'!$1:$1048576,3,FALSE)</f>
        <v>0</v>
      </c>
      <c r="AB100" s="7" t="s">
        <v>171</v>
      </c>
      <c r="AC100" s="8">
        <f>VLOOKUP(AB100,'GOLFER MONEY WON'!$1:$1048576,3,FALSE)</f>
        <v>225333</v>
      </c>
      <c r="AD100" s="131" t="s">
        <v>170</v>
      </c>
      <c r="AE100" s="132">
        <f>VLOOKUP(AD100,'GOLFER MONEY WON'!$1:$1048576,3,FALSE)</f>
        <v>0</v>
      </c>
      <c r="AF100" s="131" t="s">
        <v>168</v>
      </c>
      <c r="AG100" s="132">
        <f>VLOOKUP(AF100,'GOLFER MONEY WON'!$1:$1048576,3,FALSE)</f>
        <v>50000</v>
      </c>
    </row>
    <row r="101" spans="1:33" x14ac:dyDescent="0.2">
      <c r="A101" s="99">
        <v>100</v>
      </c>
      <c r="B101" s="4" t="s">
        <v>245</v>
      </c>
      <c r="C101" s="148">
        <f>SUM(E101)+G101+I101+K101+M101+O101+Q101+S101+U101+W101+Y101+AA101+AC101+AE101+AG101</f>
        <v>1995050</v>
      </c>
      <c r="D101" s="19" t="s">
        <v>65</v>
      </c>
      <c r="E101" s="20">
        <f>VLOOKUP(D101,'GOLFER MONEY WON'!$1:$1048576,3,FALSE)</f>
        <v>111000</v>
      </c>
      <c r="F101" s="21" t="s">
        <v>66</v>
      </c>
      <c r="G101" s="20">
        <f>VLOOKUP(F101,'GOLFER MONEY WON'!$1:$1048576,3,FALSE)</f>
        <v>450000</v>
      </c>
      <c r="H101" s="36" t="s">
        <v>91</v>
      </c>
      <c r="I101" s="37">
        <f>VLOOKUP(H101,'GOLFER MONEY WON'!$1:$1048576,3,FALSE)</f>
        <v>870000</v>
      </c>
      <c r="J101" s="36" t="s">
        <v>115</v>
      </c>
      <c r="K101" s="37">
        <f>VLOOKUP(J101,'GOLFER MONEY WON'!$1:$1048576,3,FALSE)</f>
        <v>111000</v>
      </c>
      <c r="L101" s="36" t="s">
        <v>70</v>
      </c>
      <c r="M101" s="37">
        <f>VLOOKUP(L101,'GOLFER MONEY WON'!$1:$1048576,3,FALSE)</f>
        <v>40050</v>
      </c>
      <c r="N101" s="40" t="s">
        <v>164</v>
      </c>
      <c r="O101" s="41">
        <f>VLOOKUP(N101,'GOLFER MONEY WON'!$1:$1048576,3,FALSE)</f>
        <v>43500</v>
      </c>
      <c r="P101" s="40" t="s">
        <v>89</v>
      </c>
      <c r="Q101" s="41">
        <f>VLOOKUP(P101,'GOLFER MONEY WON'!$1:$1048576,3,FALSE)</f>
        <v>55500</v>
      </c>
      <c r="R101" s="40" t="s">
        <v>99</v>
      </c>
      <c r="S101" s="41">
        <f>VLOOKUP(R101,'GOLFER MONEY WON'!$1:$1048576,3,FALSE)</f>
        <v>63000</v>
      </c>
      <c r="T101" s="126" t="s">
        <v>188</v>
      </c>
      <c r="U101" s="127">
        <f>VLOOKUP(T101,'GOLFER MONEY WON'!$1:$1048576,3,FALSE)</f>
        <v>63000</v>
      </c>
      <c r="V101" s="128" t="s">
        <v>178</v>
      </c>
      <c r="W101" s="127">
        <f>VLOOKUP(V101,'GOLFER MONEY WON'!$1:$1048576,3,FALSE)</f>
        <v>138000</v>
      </c>
      <c r="X101" s="128" t="s">
        <v>175</v>
      </c>
      <c r="Y101" s="127">
        <f>VLOOKUP(X101,'GOLFER MONEY WON'!$1:$1048576,3,FALSE)</f>
        <v>0</v>
      </c>
      <c r="Z101" s="7" t="s">
        <v>172</v>
      </c>
      <c r="AA101" s="8">
        <f>VLOOKUP(Z101,'GOLFER MONEY WON'!$1:$1048576,3,FALSE)</f>
        <v>0</v>
      </c>
      <c r="AB101" s="7" t="s">
        <v>121</v>
      </c>
      <c r="AC101" s="8">
        <f>VLOOKUP(AB101,'GOLFER MONEY WON'!$1:$1048576,3,FALSE)</f>
        <v>0</v>
      </c>
      <c r="AD101" s="131" t="s">
        <v>170</v>
      </c>
      <c r="AE101" s="132">
        <f>VLOOKUP(AD101,'GOLFER MONEY WON'!$1:$1048576,3,FALSE)</f>
        <v>0</v>
      </c>
      <c r="AF101" s="131" t="s">
        <v>168</v>
      </c>
      <c r="AG101" s="132">
        <f>VLOOKUP(AF101,'GOLFER MONEY WON'!$1:$1048576,3,FALSE)</f>
        <v>50000</v>
      </c>
    </row>
    <row r="102" spans="1:33" x14ac:dyDescent="0.2">
      <c r="A102" s="1">
        <v>101</v>
      </c>
      <c r="B102" s="4" t="s">
        <v>190</v>
      </c>
      <c r="C102" s="148">
        <f>SUM(E102)+G102+I102+K102+M102+O102+Q102+S102+U102+W102+Y102+AA102+AC102+AE102+AG102</f>
        <v>1932916</v>
      </c>
      <c r="D102" s="19" t="s">
        <v>65</v>
      </c>
      <c r="E102" s="20">
        <f>VLOOKUP(D102,'GOLFER MONEY WON'!$1:$1048576,3,FALSE)</f>
        <v>111000</v>
      </c>
      <c r="F102" s="21" t="s">
        <v>69</v>
      </c>
      <c r="G102" s="20">
        <f>VLOOKUP(F102,'GOLFER MONEY WON'!$1:$1048576,3,FALSE)</f>
        <v>0</v>
      </c>
      <c r="H102" s="36" t="s">
        <v>73</v>
      </c>
      <c r="I102" s="37">
        <f>VLOOKUP(H102,'GOLFER MONEY WON'!$1:$1048576,3,FALSE)</f>
        <v>225333</v>
      </c>
      <c r="J102" s="36" t="s">
        <v>115</v>
      </c>
      <c r="K102" s="37">
        <f>VLOOKUP(J102,'GOLFER MONEY WON'!$1:$1048576,3,FALSE)</f>
        <v>111000</v>
      </c>
      <c r="L102" s="36" t="s">
        <v>160</v>
      </c>
      <c r="M102" s="37">
        <f>VLOOKUP(L102,'GOLFER MONEY WON'!$1:$1048576,3,FALSE)</f>
        <v>450000</v>
      </c>
      <c r="N102" s="40" t="s">
        <v>88</v>
      </c>
      <c r="O102" s="41">
        <f>VLOOKUP(N102,'GOLFER MONEY WON'!$1:$1048576,3,FALSE)</f>
        <v>0</v>
      </c>
      <c r="P102" s="40" t="s">
        <v>108</v>
      </c>
      <c r="Q102" s="41">
        <f>VLOOKUP(P102,'GOLFER MONEY WON'!$1:$1048576,3,FALSE)</f>
        <v>521250</v>
      </c>
      <c r="R102" s="40" t="s">
        <v>96</v>
      </c>
      <c r="S102" s="41">
        <f>VLOOKUP(R102,'GOLFER MONEY WON'!$1:$1048576,3,FALSE)</f>
        <v>51000</v>
      </c>
      <c r="T102" s="126" t="s">
        <v>109</v>
      </c>
      <c r="U102" s="127">
        <f>VLOOKUP(T102,'GOLFER MONEY WON'!$1:$1048576,3,FALSE)</f>
        <v>225333</v>
      </c>
      <c r="V102" s="128" t="s">
        <v>178</v>
      </c>
      <c r="W102" s="127">
        <f>VLOOKUP(V102,'GOLFER MONEY WON'!$1:$1048576,3,FALSE)</f>
        <v>138000</v>
      </c>
      <c r="X102" s="128" t="s">
        <v>100</v>
      </c>
      <c r="Y102" s="127">
        <f>VLOOKUP(X102,'GOLFER MONEY WON'!$1:$1048576,3,FALSE)</f>
        <v>0</v>
      </c>
      <c r="Z102" s="7" t="s">
        <v>103</v>
      </c>
      <c r="AA102" s="8">
        <f>VLOOKUP(Z102,'GOLFER MONEY WON'!$1:$1048576,3,FALSE)</f>
        <v>0</v>
      </c>
      <c r="AB102" s="7" t="s">
        <v>121</v>
      </c>
      <c r="AC102" s="8">
        <f>VLOOKUP(AB102,'GOLFER MONEY WON'!$1:$1048576,3,FALSE)</f>
        <v>0</v>
      </c>
      <c r="AD102" s="131" t="s">
        <v>166</v>
      </c>
      <c r="AE102" s="132">
        <f>VLOOKUP(AD102,'GOLFER MONEY WON'!$1:$1048576,3,FALSE)</f>
        <v>50000</v>
      </c>
      <c r="AF102" s="131" t="s">
        <v>168</v>
      </c>
      <c r="AG102" s="132">
        <f>VLOOKUP(AF102,'GOLFER MONEY WON'!$1:$1048576,3,FALSE)</f>
        <v>50000</v>
      </c>
    </row>
    <row r="103" spans="1:33" x14ac:dyDescent="0.2">
      <c r="A103" s="1">
        <v>102</v>
      </c>
      <c r="B103" s="4" t="s">
        <v>198</v>
      </c>
      <c r="C103" s="148">
        <f>SUM(E103)+G103+I103+K103+M103+O103+Q103+S103+U103+W103+Y103+AA103+AC103+AE103+AG103</f>
        <v>1928883</v>
      </c>
      <c r="D103" s="19" t="s">
        <v>64</v>
      </c>
      <c r="E103" s="20">
        <f>VLOOKUP(D103,'GOLFER MONEY WON'!$1:$1048576,3,FALSE)</f>
        <v>330000</v>
      </c>
      <c r="F103" s="21" t="s">
        <v>65</v>
      </c>
      <c r="G103" s="20">
        <f>VLOOKUP(F103,'GOLFER MONEY WON'!$1:$1048576,3,FALSE)</f>
        <v>111000</v>
      </c>
      <c r="H103" s="36" t="s">
        <v>91</v>
      </c>
      <c r="I103" s="37">
        <f>VLOOKUP(H103,'GOLFER MONEY WON'!$1:$1048576,3,FALSE)</f>
        <v>870000</v>
      </c>
      <c r="J103" s="36" t="s">
        <v>159</v>
      </c>
      <c r="K103" s="37">
        <f>VLOOKUP(J103,'GOLFER MONEY WON'!$1:$1048576,3,FALSE)</f>
        <v>0</v>
      </c>
      <c r="L103" s="36" t="s">
        <v>75</v>
      </c>
      <c r="M103" s="37">
        <f>VLOOKUP(L103,'GOLFER MONEY WON'!$1:$1048576,3,FALSE)</f>
        <v>0</v>
      </c>
      <c r="N103" s="40" t="s">
        <v>77</v>
      </c>
      <c r="O103" s="41">
        <f>VLOOKUP(N103,'GOLFER MONEY WON'!$1:$1048576,3,FALSE)</f>
        <v>93150</v>
      </c>
      <c r="P103" s="40" t="s">
        <v>71</v>
      </c>
      <c r="Q103" s="41">
        <f>VLOOKUP(P103,'GOLFER MONEY WON'!$1:$1048576,3,FALSE)</f>
        <v>63000</v>
      </c>
      <c r="R103" s="40" t="s">
        <v>89</v>
      </c>
      <c r="S103" s="41">
        <f>VLOOKUP(R103,'GOLFER MONEY WON'!$1:$1048576,3,FALSE)</f>
        <v>55500</v>
      </c>
      <c r="T103" s="126" t="s">
        <v>185</v>
      </c>
      <c r="U103" s="127">
        <f>VLOOKUP(T103,'GOLFER MONEY WON'!$1:$1048576,3,FALSE)</f>
        <v>93150</v>
      </c>
      <c r="V103" s="128" t="s">
        <v>183</v>
      </c>
      <c r="W103" s="127">
        <f>VLOOKUP(V103,'GOLFER MONEY WON'!$1:$1048576,3,FALSE)</f>
        <v>0</v>
      </c>
      <c r="X103" s="128" t="s">
        <v>118</v>
      </c>
      <c r="Y103" s="127">
        <f>VLOOKUP(X103,'GOLFER MONEY WON'!$1:$1048576,3,FALSE)</f>
        <v>37750</v>
      </c>
      <c r="Z103" s="7" t="s">
        <v>121</v>
      </c>
      <c r="AA103" s="8">
        <f>VLOOKUP(Z103,'GOLFER MONEY WON'!$1:$1048576,3,FALSE)</f>
        <v>0</v>
      </c>
      <c r="AB103" s="7" t="s">
        <v>171</v>
      </c>
      <c r="AC103" s="8">
        <f>VLOOKUP(AB103,'GOLFER MONEY WON'!$1:$1048576,3,FALSE)</f>
        <v>225333</v>
      </c>
      <c r="AD103" s="131" t="s">
        <v>170</v>
      </c>
      <c r="AE103" s="132">
        <f>VLOOKUP(AD103,'GOLFER MONEY WON'!$1:$1048576,3,FALSE)</f>
        <v>0</v>
      </c>
      <c r="AF103" s="131" t="s">
        <v>168</v>
      </c>
      <c r="AG103" s="132">
        <f>VLOOKUP(AF103,'GOLFER MONEY WON'!$1:$1048576,3,FALSE)</f>
        <v>50000</v>
      </c>
    </row>
    <row r="104" spans="1:33" x14ac:dyDescent="0.2">
      <c r="A104" s="99">
        <v>103</v>
      </c>
      <c r="B104" s="4" t="s">
        <v>239</v>
      </c>
      <c r="C104" s="148">
        <f>SUM(E104)+G104+I104+K104+M104+O104+Q104+S104+U104+W104+Y104+AA104+AC104+AE104+AG104</f>
        <v>1902450</v>
      </c>
      <c r="D104" s="19" t="s">
        <v>66</v>
      </c>
      <c r="E104" s="20">
        <f>VLOOKUP(D104,'GOLFER MONEY WON'!$1:$1048576,3,FALSE)</f>
        <v>450000</v>
      </c>
      <c r="F104" s="21" t="s">
        <v>69</v>
      </c>
      <c r="G104" s="20">
        <f>VLOOKUP(F104,'GOLFER MONEY WON'!$1:$1048576,3,FALSE)</f>
        <v>0</v>
      </c>
      <c r="H104" s="36" t="s">
        <v>116</v>
      </c>
      <c r="I104" s="37">
        <f>VLOOKUP(H104,'GOLFER MONEY WON'!$1:$1048576,3,FALSE)</f>
        <v>521250</v>
      </c>
      <c r="J104" s="36" t="s">
        <v>113</v>
      </c>
      <c r="K104" s="37">
        <f>VLOOKUP(J104,'GOLFER MONEY WON'!$1:$1048576,3,FALSE)</f>
        <v>37750</v>
      </c>
      <c r="L104" s="36" t="s">
        <v>80</v>
      </c>
      <c r="M104" s="37">
        <f>VLOOKUP(L104,'GOLFER MONEY WON'!$1:$1048576,3,FALSE)</f>
        <v>63000</v>
      </c>
      <c r="N104" s="40" t="s">
        <v>110</v>
      </c>
      <c r="O104" s="41">
        <f>VLOOKUP(N104,'GOLFER MONEY WON'!$1:$1048576,3,FALSE)</f>
        <v>40050</v>
      </c>
      <c r="P104" s="40" t="s">
        <v>108</v>
      </c>
      <c r="Q104" s="41">
        <f>VLOOKUP(P104,'GOLFER MONEY WON'!$1:$1048576,3,FALSE)</f>
        <v>521250</v>
      </c>
      <c r="R104" s="40" t="s">
        <v>99</v>
      </c>
      <c r="S104" s="41">
        <f>VLOOKUP(R104,'GOLFER MONEY WON'!$1:$1048576,3,FALSE)</f>
        <v>63000</v>
      </c>
      <c r="T104" s="126" t="s">
        <v>185</v>
      </c>
      <c r="U104" s="127">
        <f>VLOOKUP(T104,'GOLFER MONEY WON'!$1:$1048576,3,FALSE)</f>
        <v>93150</v>
      </c>
      <c r="V104" s="128" t="s">
        <v>188</v>
      </c>
      <c r="W104" s="127">
        <f>VLOOKUP(V104,'GOLFER MONEY WON'!$1:$1048576,3,FALSE)</f>
        <v>63000</v>
      </c>
      <c r="X104" s="128" t="s">
        <v>183</v>
      </c>
      <c r="Y104" s="127">
        <f>VLOOKUP(X104,'GOLFER MONEY WON'!$1:$1048576,3,FALSE)</f>
        <v>0</v>
      </c>
      <c r="Z104" s="7" t="s">
        <v>101</v>
      </c>
      <c r="AA104" s="8">
        <f>VLOOKUP(Z104,'GOLFER MONEY WON'!$1:$1048576,3,FALSE)</f>
        <v>0</v>
      </c>
      <c r="AB104" s="7" t="s">
        <v>172</v>
      </c>
      <c r="AC104" s="8">
        <f>VLOOKUP(AB104,'GOLFER MONEY WON'!$1:$1048576,3,FALSE)</f>
        <v>0</v>
      </c>
      <c r="AD104" s="131" t="s">
        <v>170</v>
      </c>
      <c r="AE104" s="132">
        <f>VLOOKUP(AD104,'GOLFER MONEY WON'!$1:$1048576,3,FALSE)</f>
        <v>0</v>
      </c>
      <c r="AF104" s="131" t="s">
        <v>168</v>
      </c>
      <c r="AG104" s="132">
        <f>VLOOKUP(AF104,'GOLFER MONEY WON'!$1:$1048576,3,FALSE)</f>
        <v>50000</v>
      </c>
    </row>
    <row r="105" spans="1:33" x14ac:dyDescent="0.2">
      <c r="A105" s="1">
        <v>104</v>
      </c>
      <c r="B105" s="4" t="s">
        <v>218</v>
      </c>
      <c r="C105" s="148">
        <f>SUM(E105)+G105+I105+K105+M105+O105+Q105+S105+U105+W105+Y105+AA105+AC105+AE105+AG105</f>
        <v>1799483</v>
      </c>
      <c r="D105" s="19" t="s">
        <v>65</v>
      </c>
      <c r="E105" s="20">
        <f>VLOOKUP(D105,'GOLFER MONEY WON'!$1:$1048576,3,FALSE)</f>
        <v>111000</v>
      </c>
      <c r="F105" s="21" t="s">
        <v>66</v>
      </c>
      <c r="G105" s="20">
        <f>VLOOKUP(F105,'GOLFER MONEY WON'!$1:$1048576,3,FALSE)</f>
        <v>450000</v>
      </c>
      <c r="H105" s="36" t="s">
        <v>91</v>
      </c>
      <c r="I105" s="37">
        <f>VLOOKUP(H105,'GOLFER MONEY WON'!$1:$1048576,3,FALSE)</f>
        <v>870000</v>
      </c>
      <c r="J105" s="36" t="s">
        <v>84</v>
      </c>
      <c r="K105" s="37">
        <f>VLOOKUP(J105,'GOLFER MONEY WON'!$1:$1048576,3,FALSE)</f>
        <v>225333</v>
      </c>
      <c r="L105" s="36" t="s">
        <v>76</v>
      </c>
      <c r="M105" s="37">
        <f>VLOOKUP(L105,'GOLFER MONEY WON'!$1:$1048576,3,FALSE)</f>
        <v>0</v>
      </c>
      <c r="N105" s="40" t="s">
        <v>88</v>
      </c>
      <c r="O105" s="41">
        <f>VLOOKUP(N105,'GOLFER MONEY WON'!$1:$1048576,3,FALSE)</f>
        <v>0</v>
      </c>
      <c r="P105" s="40" t="s">
        <v>72</v>
      </c>
      <c r="Q105" s="41">
        <f>VLOOKUP(P105,'GOLFER MONEY WON'!$1:$1048576,3,FALSE)</f>
        <v>0</v>
      </c>
      <c r="R105" s="40" t="s">
        <v>163</v>
      </c>
      <c r="S105" s="41">
        <f>VLOOKUP(R105,'GOLFER MONEY WON'!$1:$1048576,3,FALSE)</f>
        <v>0</v>
      </c>
      <c r="T105" s="126" t="s">
        <v>185</v>
      </c>
      <c r="U105" s="127">
        <f>VLOOKUP(T105,'GOLFER MONEY WON'!$1:$1048576,3,FALSE)</f>
        <v>93150</v>
      </c>
      <c r="V105" s="128" t="s">
        <v>183</v>
      </c>
      <c r="W105" s="127">
        <f>VLOOKUP(V105,'GOLFER MONEY WON'!$1:$1048576,3,FALSE)</f>
        <v>0</v>
      </c>
      <c r="X105" s="128" t="s">
        <v>119</v>
      </c>
      <c r="Y105" s="127">
        <f>VLOOKUP(X105,'GOLFER MONEY WON'!$1:$1048576,3,FALSE)</f>
        <v>0</v>
      </c>
      <c r="Z105" s="7" t="s">
        <v>172</v>
      </c>
      <c r="AA105" s="8">
        <f>VLOOKUP(Z105,'GOLFER MONEY WON'!$1:$1048576,3,FALSE)</f>
        <v>0</v>
      </c>
      <c r="AB105" s="7" t="s">
        <v>103</v>
      </c>
      <c r="AC105" s="8">
        <f>VLOOKUP(AB105,'GOLFER MONEY WON'!$1:$1048576,3,FALSE)</f>
        <v>0</v>
      </c>
      <c r="AD105" s="131" t="s">
        <v>170</v>
      </c>
      <c r="AE105" s="132">
        <f>VLOOKUP(AD105,'GOLFER MONEY WON'!$1:$1048576,3,FALSE)</f>
        <v>0</v>
      </c>
      <c r="AF105" s="131" t="s">
        <v>168</v>
      </c>
      <c r="AG105" s="132">
        <f>VLOOKUP(AF105,'GOLFER MONEY WON'!$1:$1048576,3,FALSE)</f>
        <v>50000</v>
      </c>
    </row>
    <row r="106" spans="1:33" x14ac:dyDescent="0.2">
      <c r="A106" s="1">
        <v>105</v>
      </c>
      <c r="B106" s="4" t="s">
        <v>20</v>
      </c>
      <c r="C106" s="148">
        <f>SUM(E106)+G106+I106+K106+M106+O106+Q106+S106+U106+W106+Y106+AA106+AC106+AE106+AG106</f>
        <v>1722233</v>
      </c>
      <c r="D106" s="19" t="s">
        <v>61</v>
      </c>
      <c r="E106" s="20">
        <f>VLOOKUP(D106,'GOLFER MONEY WON'!$1:$1048576,3,FALSE)</f>
        <v>0</v>
      </c>
      <c r="F106" s="21" t="s">
        <v>66</v>
      </c>
      <c r="G106" s="20">
        <f>VLOOKUP(F106,'GOLFER MONEY WON'!$1:$1048576,3,FALSE)</f>
        <v>450000</v>
      </c>
      <c r="H106" s="36" t="s">
        <v>80</v>
      </c>
      <c r="I106" s="37">
        <f>VLOOKUP(H106,'GOLFER MONEY WON'!$1:$1048576,3,FALSE)</f>
        <v>63000</v>
      </c>
      <c r="J106" s="36" t="s">
        <v>78</v>
      </c>
      <c r="K106" s="37">
        <f>VLOOKUP(J106,'GOLFER MONEY WON'!$1:$1048576,3,FALSE)</f>
        <v>225333</v>
      </c>
      <c r="L106" s="36" t="s">
        <v>116</v>
      </c>
      <c r="M106" s="37">
        <f>VLOOKUP(L106,'GOLFER MONEY WON'!$1:$1048576,3,FALSE)</f>
        <v>521250</v>
      </c>
      <c r="N106" s="40" t="s">
        <v>89</v>
      </c>
      <c r="O106" s="41">
        <f>VLOOKUP(N106,'GOLFER MONEY WON'!$1:$1048576,3,FALSE)</f>
        <v>55500</v>
      </c>
      <c r="P106" s="40" t="s">
        <v>157</v>
      </c>
      <c r="Q106" s="41">
        <f>VLOOKUP(P106,'GOLFER MONEY WON'!$1:$1048576,3,FALSE)</f>
        <v>138000</v>
      </c>
      <c r="R106" s="40" t="s">
        <v>99</v>
      </c>
      <c r="S106" s="41">
        <f>VLOOKUP(R106,'GOLFER MONEY WON'!$1:$1048576,3,FALSE)</f>
        <v>63000</v>
      </c>
      <c r="T106" s="128" t="s">
        <v>185</v>
      </c>
      <c r="U106" s="127">
        <f>VLOOKUP(T106,'GOLFER MONEY WON'!$1:$1048576,3,FALSE)</f>
        <v>93150</v>
      </c>
      <c r="V106" s="128" t="s">
        <v>188</v>
      </c>
      <c r="W106" s="127">
        <f>VLOOKUP(V106,'GOLFER MONEY WON'!$1:$1048576,3,FALSE)</f>
        <v>63000</v>
      </c>
      <c r="X106" s="128" t="s">
        <v>183</v>
      </c>
      <c r="Y106" s="127">
        <f>VLOOKUP(X106,'GOLFER MONEY WON'!$1:$1048576,3,FALSE)</f>
        <v>0</v>
      </c>
      <c r="Z106" s="7" t="s">
        <v>101</v>
      </c>
      <c r="AA106" s="8">
        <f>VLOOKUP(Z106,'GOLFER MONEY WON'!$1:$1048576,3,FALSE)</f>
        <v>0</v>
      </c>
      <c r="AB106" s="7" t="s">
        <v>121</v>
      </c>
      <c r="AC106" s="8">
        <f>VLOOKUP(AB106,'GOLFER MONEY WON'!$1:$1048576,3,FALSE)</f>
        <v>0</v>
      </c>
      <c r="AD106" s="131" t="s">
        <v>170</v>
      </c>
      <c r="AE106" s="132">
        <f>VLOOKUP(AD106,'GOLFER MONEY WON'!$1:$1048576,3,FALSE)</f>
        <v>0</v>
      </c>
      <c r="AF106" s="131" t="s">
        <v>168</v>
      </c>
      <c r="AG106" s="132">
        <f>VLOOKUP(AF106,'GOLFER MONEY WON'!$1:$1048576,3,FALSE)</f>
        <v>50000</v>
      </c>
    </row>
    <row r="107" spans="1:33" x14ac:dyDescent="0.2">
      <c r="A107" s="99">
        <v>106</v>
      </c>
      <c r="B107" s="4" t="s">
        <v>30</v>
      </c>
      <c r="C107" s="148">
        <f>SUM(E107)+G107+I107+K107+M107+O107+Q107+S107+U107+W107+Y107+AA107+AC107+AE107+AG107</f>
        <v>1677866</v>
      </c>
      <c r="D107" s="19" t="s">
        <v>65</v>
      </c>
      <c r="E107" s="20">
        <f>VLOOKUP(D107,'GOLFER MONEY WON'!$1:$1048576,3,FALSE)</f>
        <v>111000</v>
      </c>
      <c r="F107" s="21" t="s">
        <v>61</v>
      </c>
      <c r="G107" s="20">
        <f>VLOOKUP(F107,'GOLFER MONEY WON'!$1:$1048576,3,FALSE)</f>
        <v>0</v>
      </c>
      <c r="H107" s="36" t="s">
        <v>91</v>
      </c>
      <c r="I107" s="37">
        <f>VLOOKUP(H107,'GOLFER MONEY WON'!$1:$1048576,3,FALSE)</f>
        <v>870000</v>
      </c>
      <c r="J107" s="36" t="s">
        <v>159</v>
      </c>
      <c r="K107" s="37">
        <f>VLOOKUP(J107,'GOLFER MONEY WON'!$1:$1048576,3,FALSE)</f>
        <v>0</v>
      </c>
      <c r="L107" s="36" t="s">
        <v>80</v>
      </c>
      <c r="M107" s="37">
        <f>VLOOKUP(L107,'GOLFER MONEY WON'!$1:$1048576,3,FALSE)</f>
        <v>63000</v>
      </c>
      <c r="N107" s="40" t="s">
        <v>88</v>
      </c>
      <c r="O107" s="41">
        <f>VLOOKUP(N107,'GOLFER MONEY WON'!$1:$1048576,3,FALSE)</f>
        <v>0</v>
      </c>
      <c r="P107" s="40" t="s">
        <v>72</v>
      </c>
      <c r="Q107" s="41">
        <f>VLOOKUP(P107,'GOLFER MONEY WON'!$1:$1048576,3,FALSE)</f>
        <v>0</v>
      </c>
      <c r="R107" s="40" t="s">
        <v>110</v>
      </c>
      <c r="S107" s="41">
        <f>VLOOKUP(R107,'GOLFER MONEY WON'!$1:$1048576,3,FALSE)</f>
        <v>40050</v>
      </c>
      <c r="T107" s="126" t="s">
        <v>109</v>
      </c>
      <c r="U107" s="127">
        <f>VLOOKUP(T107,'GOLFER MONEY WON'!$1:$1048576,3,FALSE)</f>
        <v>225333</v>
      </c>
      <c r="V107" s="128" t="s">
        <v>174</v>
      </c>
      <c r="W107" s="127">
        <f>VLOOKUP(V107,'GOLFER MONEY WON'!$1:$1048576,3,FALSE)</f>
        <v>0</v>
      </c>
      <c r="X107" s="128" t="s">
        <v>185</v>
      </c>
      <c r="Y107" s="127">
        <f>VLOOKUP(X107,'GOLFER MONEY WON'!$1:$1048576,3,FALSE)</f>
        <v>93150</v>
      </c>
      <c r="Z107" s="7" t="s">
        <v>172</v>
      </c>
      <c r="AA107" s="8">
        <f>VLOOKUP(Z107,'GOLFER MONEY WON'!$1:$1048576,3,FALSE)</f>
        <v>0</v>
      </c>
      <c r="AB107" s="7" t="s">
        <v>171</v>
      </c>
      <c r="AC107" s="8">
        <f>VLOOKUP(AB107,'GOLFER MONEY WON'!$1:$1048576,3,FALSE)</f>
        <v>225333</v>
      </c>
      <c r="AD107" s="131" t="s">
        <v>170</v>
      </c>
      <c r="AE107" s="132">
        <f>VLOOKUP(AD107,'GOLFER MONEY WON'!$1:$1048576,3,FALSE)</f>
        <v>0</v>
      </c>
      <c r="AF107" s="131" t="s">
        <v>168</v>
      </c>
      <c r="AG107" s="132">
        <f>VLOOKUP(AF107,'GOLFER MONEY WON'!$1:$1048576,3,FALSE)</f>
        <v>50000</v>
      </c>
    </row>
    <row r="108" spans="1:33" x14ac:dyDescent="0.2">
      <c r="A108" s="1">
        <v>107</v>
      </c>
      <c r="B108" s="4" t="s">
        <v>152</v>
      </c>
      <c r="C108" s="148">
        <f>SUM(E108)+G108+I108+K108+M108+O108+Q108+S108+U108+W108+Y108+AA108+AC108+AE108+AG108</f>
        <v>1642963</v>
      </c>
      <c r="D108" s="19" t="s">
        <v>61</v>
      </c>
      <c r="E108" s="20">
        <f>VLOOKUP(D108,'GOLFER MONEY WON'!$1:$1048576,3,FALSE)</f>
        <v>0</v>
      </c>
      <c r="F108" s="21" t="s">
        <v>66</v>
      </c>
      <c r="G108" s="20">
        <f>VLOOKUP(F108,'GOLFER MONEY WON'!$1:$1048576,3,FALSE)</f>
        <v>450000</v>
      </c>
      <c r="H108" s="36" t="s">
        <v>85</v>
      </c>
      <c r="I108" s="37">
        <f>VLOOKUP(H108,'GOLFER MONEY WON'!$1:$1048576,3,FALSE)</f>
        <v>75563</v>
      </c>
      <c r="J108" s="36" t="s">
        <v>76</v>
      </c>
      <c r="K108" s="37">
        <f>VLOOKUP(J108,'GOLFER MONEY WON'!$1:$1048576,3,FALSE)</f>
        <v>0</v>
      </c>
      <c r="L108" s="36" t="s">
        <v>80</v>
      </c>
      <c r="M108" s="37">
        <f>VLOOKUP(L108,'GOLFER MONEY WON'!$1:$1048576,3,FALSE)</f>
        <v>63000</v>
      </c>
      <c r="N108" s="40" t="s">
        <v>123</v>
      </c>
      <c r="O108" s="41">
        <f>VLOOKUP(N108,'GOLFER MONEY WON'!$1:$1048576,3,FALSE)</f>
        <v>0</v>
      </c>
      <c r="P108" s="40" t="s">
        <v>108</v>
      </c>
      <c r="Q108" s="41">
        <f>VLOOKUP(P108,'GOLFER MONEY WON'!$1:$1048576,3,FALSE)</f>
        <v>521250</v>
      </c>
      <c r="R108" s="40" t="s">
        <v>163</v>
      </c>
      <c r="S108" s="41">
        <f>VLOOKUP(R108,'GOLFER MONEY WON'!$1:$1048576,3,FALSE)</f>
        <v>0</v>
      </c>
      <c r="T108" s="126" t="s">
        <v>90</v>
      </c>
      <c r="U108" s="127">
        <f>VLOOKUP(T108,'GOLFER MONEY WON'!$1:$1048576,3,FALSE)</f>
        <v>390000</v>
      </c>
      <c r="V108" s="128" t="s">
        <v>174</v>
      </c>
      <c r="W108" s="127">
        <f>VLOOKUP(V108,'GOLFER MONEY WON'!$1:$1048576,3,FALSE)</f>
        <v>0</v>
      </c>
      <c r="X108" s="128" t="s">
        <v>185</v>
      </c>
      <c r="Y108" s="127">
        <f>VLOOKUP(X108,'GOLFER MONEY WON'!$1:$1048576,3,FALSE)</f>
        <v>93150</v>
      </c>
      <c r="Z108" s="7" t="s">
        <v>101</v>
      </c>
      <c r="AA108" s="8">
        <f>VLOOKUP(Z108,'GOLFER MONEY WON'!$1:$1048576,3,FALSE)</f>
        <v>0</v>
      </c>
      <c r="AB108" s="7" t="s">
        <v>121</v>
      </c>
      <c r="AC108" s="8">
        <f>VLOOKUP(AB108,'GOLFER MONEY WON'!$1:$1048576,3,FALSE)</f>
        <v>0</v>
      </c>
      <c r="AD108" s="131" t="s">
        <v>166</v>
      </c>
      <c r="AE108" s="132">
        <f>VLOOKUP(AD108,'GOLFER MONEY WON'!$1:$1048576,3,FALSE)</f>
        <v>50000</v>
      </c>
      <c r="AF108" s="131" t="s">
        <v>170</v>
      </c>
      <c r="AG108" s="132">
        <f>VLOOKUP(AF108,'GOLFER MONEY WON'!$1:$1048576,3,FALSE)</f>
        <v>0</v>
      </c>
    </row>
    <row r="109" spans="1:33" x14ac:dyDescent="0.2">
      <c r="A109" s="1">
        <v>108</v>
      </c>
      <c r="B109" s="4" t="s">
        <v>238</v>
      </c>
      <c r="C109" s="148">
        <f>SUM(E109)+G109+I109+K109+M109+O109+Q109+S109+U109+W109+Y109+AA109+AC109+AE109+AG109</f>
        <v>1420796</v>
      </c>
      <c r="D109" s="19" t="s">
        <v>63</v>
      </c>
      <c r="E109" s="20">
        <f>VLOOKUP(D109,'GOLFER MONEY WON'!$1:$1048576,3,FALSE)</f>
        <v>600000</v>
      </c>
      <c r="F109" s="21" t="s">
        <v>69</v>
      </c>
      <c r="G109" s="20">
        <f>VLOOKUP(F109,'GOLFER MONEY WON'!$1:$1048576,3,FALSE)</f>
        <v>0</v>
      </c>
      <c r="H109" s="36" t="s">
        <v>113</v>
      </c>
      <c r="I109" s="37">
        <f>VLOOKUP(H109,'GOLFER MONEY WON'!$1:$1048576,3,FALSE)</f>
        <v>37750</v>
      </c>
      <c r="J109" s="36" t="s">
        <v>85</v>
      </c>
      <c r="K109" s="37">
        <f>VLOOKUP(J109,'GOLFER MONEY WON'!$1:$1048576,3,FALSE)</f>
        <v>75563</v>
      </c>
      <c r="L109" s="36" t="s">
        <v>80</v>
      </c>
      <c r="M109" s="37">
        <f>VLOOKUP(L109,'GOLFER MONEY WON'!$1:$1048576,3,FALSE)</f>
        <v>63000</v>
      </c>
      <c r="N109" s="40" t="s">
        <v>88</v>
      </c>
      <c r="O109" s="41">
        <f>VLOOKUP(N109,'GOLFER MONEY WON'!$1:$1048576,3,FALSE)</f>
        <v>0</v>
      </c>
      <c r="P109" s="40" t="s">
        <v>157</v>
      </c>
      <c r="Q109" s="41">
        <f>VLOOKUP(P109,'GOLFER MONEY WON'!$1:$1048576,3,FALSE)</f>
        <v>138000</v>
      </c>
      <c r="R109" s="40" t="s">
        <v>72</v>
      </c>
      <c r="S109" s="41">
        <f>VLOOKUP(R109,'GOLFER MONEY WON'!$1:$1048576,3,FALSE)</f>
        <v>0</v>
      </c>
      <c r="T109" s="128" t="s">
        <v>186</v>
      </c>
      <c r="U109" s="127">
        <f>VLOOKUP(T109,'GOLFER MONEY WON'!$1:$1048576,3,FALSE)</f>
        <v>93150</v>
      </c>
      <c r="V109" s="128" t="s">
        <v>174</v>
      </c>
      <c r="W109" s="127">
        <f>VLOOKUP(V109,'GOLFER MONEY WON'!$1:$1048576,3,FALSE)</f>
        <v>0</v>
      </c>
      <c r="X109" s="128" t="s">
        <v>178</v>
      </c>
      <c r="Y109" s="127">
        <f>VLOOKUP(X109,'GOLFER MONEY WON'!$1:$1048576,3,FALSE)</f>
        <v>138000</v>
      </c>
      <c r="Z109" s="7" t="s">
        <v>121</v>
      </c>
      <c r="AA109" s="8">
        <f>VLOOKUP(Z109,'GOLFER MONEY WON'!$1:$1048576,3,FALSE)</f>
        <v>0</v>
      </c>
      <c r="AB109" s="7" t="s">
        <v>171</v>
      </c>
      <c r="AC109" s="8">
        <f>VLOOKUP(AB109,'GOLFER MONEY WON'!$1:$1048576,3,FALSE)</f>
        <v>225333</v>
      </c>
      <c r="AD109" s="131" t="s">
        <v>170</v>
      </c>
      <c r="AE109" s="132">
        <f>VLOOKUP(AD109,'GOLFER MONEY WON'!$1:$1048576,3,FALSE)</f>
        <v>0</v>
      </c>
      <c r="AF109" s="131" t="s">
        <v>168</v>
      </c>
      <c r="AG109" s="132">
        <f>VLOOKUP(AF109,'GOLFER MONEY WON'!$1:$1048576,3,FALSE)</f>
        <v>50000</v>
      </c>
    </row>
    <row r="110" spans="1:33" x14ac:dyDescent="0.2">
      <c r="A110" s="99">
        <v>109</v>
      </c>
      <c r="B110" s="4" t="s">
        <v>25</v>
      </c>
      <c r="C110" s="148">
        <f>SUM(E110)+G110+I110+K110+M110+O110+Q110+S110+U110+W110+Y110+AA110+AC110+AE110+AG110</f>
        <v>1366866</v>
      </c>
      <c r="D110" s="19" t="s">
        <v>65</v>
      </c>
      <c r="E110" s="20">
        <f>VLOOKUP(D110,'GOLFER MONEY WON'!$1:$1048576,3,FALSE)</f>
        <v>111000</v>
      </c>
      <c r="F110" s="21" t="s">
        <v>74</v>
      </c>
      <c r="G110" s="20">
        <f>VLOOKUP(F110,'GOLFER MONEY WON'!$1:$1048576,3,FALSE)</f>
        <v>0</v>
      </c>
      <c r="H110" s="36" t="s">
        <v>159</v>
      </c>
      <c r="I110" s="37">
        <f>VLOOKUP(H110,'GOLFER MONEY WON'!$1:$1048576,3,FALSE)</f>
        <v>0</v>
      </c>
      <c r="J110" s="36" t="s">
        <v>113</v>
      </c>
      <c r="K110" s="37">
        <f>VLOOKUP(J110,'GOLFER MONEY WON'!$1:$1048576,3,FALSE)</f>
        <v>37750</v>
      </c>
      <c r="L110" s="36" t="s">
        <v>116</v>
      </c>
      <c r="M110" s="37">
        <f>VLOOKUP(L110,'GOLFER MONEY WON'!$1:$1048576,3,FALSE)</f>
        <v>521250</v>
      </c>
      <c r="N110" s="40" t="s">
        <v>88</v>
      </c>
      <c r="O110" s="41">
        <f>VLOOKUP(N110,'GOLFER MONEY WON'!$1:$1048576,3,FALSE)</f>
        <v>0</v>
      </c>
      <c r="P110" s="40" t="s">
        <v>71</v>
      </c>
      <c r="Q110" s="41">
        <f>VLOOKUP(P110,'GOLFER MONEY WON'!$1:$1048576,3,FALSE)</f>
        <v>63000</v>
      </c>
      <c r="R110" s="40" t="s">
        <v>110</v>
      </c>
      <c r="S110" s="41">
        <f>VLOOKUP(R110,'GOLFER MONEY WON'!$1:$1048576,3,FALSE)</f>
        <v>40050</v>
      </c>
      <c r="T110" s="126" t="s">
        <v>109</v>
      </c>
      <c r="U110" s="127">
        <f>VLOOKUP(T110,'GOLFER MONEY WON'!$1:$1048576,3,FALSE)</f>
        <v>225333</v>
      </c>
      <c r="V110" s="128" t="s">
        <v>174</v>
      </c>
      <c r="W110" s="127">
        <f>VLOOKUP(V110,'GOLFER MONEY WON'!$1:$1048576,3,FALSE)</f>
        <v>0</v>
      </c>
      <c r="X110" s="128" t="s">
        <v>185</v>
      </c>
      <c r="Y110" s="127">
        <f>VLOOKUP(X110,'GOLFER MONEY WON'!$1:$1048576,3,FALSE)</f>
        <v>93150</v>
      </c>
      <c r="Z110" s="7" t="s">
        <v>121</v>
      </c>
      <c r="AA110" s="8">
        <f>VLOOKUP(Z110,'GOLFER MONEY WON'!$1:$1048576,3,FALSE)</f>
        <v>0</v>
      </c>
      <c r="AB110" s="7" t="s">
        <v>171</v>
      </c>
      <c r="AC110" s="8">
        <f>VLOOKUP(AB110,'GOLFER MONEY WON'!$1:$1048576,3,FALSE)</f>
        <v>225333</v>
      </c>
      <c r="AD110" s="131" t="s">
        <v>170</v>
      </c>
      <c r="AE110" s="132">
        <f>VLOOKUP(AD110,'GOLFER MONEY WON'!$1:$1048576,3,FALSE)</f>
        <v>0</v>
      </c>
      <c r="AF110" s="131" t="s">
        <v>168</v>
      </c>
      <c r="AG110" s="132">
        <f>VLOOKUP(AF110,'GOLFER MONEY WON'!$1:$1048576,3,FALSE)</f>
        <v>50000</v>
      </c>
    </row>
    <row r="111" spans="1:33" x14ac:dyDescent="0.2">
      <c r="A111" s="1">
        <v>110</v>
      </c>
      <c r="B111" s="4" t="s">
        <v>145</v>
      </c>
      <c r="C111" s="148">
        <f>SUM(E111)+G111+I111+K111+M111+O111+Q111+S111+U111+W111+Y111+AA111+AC111+AE111+AG111</f>
        <v>1093396</v>
      </c>
      <c r="D111" s="19" t="s">
        <v>61</v>
      </c>
      <c r="E111" s="20">
        <f>VLOOKUP(D111,'GOLFER MONEY WON'!$1:$1048576,3,FALSE)</f>
        <v>0</v>
      </c>
      <c r="F111" s="21" t="s">
        <v>66</v>
      </c>
      <c r="G111" s="20">
        <f>VLOOKUP(F111,'GOLFER MONEY WON'!$1:$1048576,3,FALSE)</f>
        <v>450000</v>
      </c>
      <c r="H111" s="36" t="s">
        <v>85</v>
      </c>
      <c r="I111" s="37">
        <f>VLOOKUP(H111,'GOLFER MONEY WON'!$1:$1048576,3,FALSE)</f>
        <v>75563</v>
      </c>
      <c r="J111" s="36" t="s">
        <v>115</v>
      </c>
      <c r="K111" s="37">
        <f>VLOOKUP(J111,'GOLFER MONEY WON'!$1:$1048576,3,FALSE)</f>
        <v>111000</v>
      </c>
      <c r="L111" s="36" t="s">
        <v>80</v>
      </c>
      <c r="M111" s="37">
        <f>VLOOKUP(L111,'GOLFER MONEY WON'!$1:$1048576,3,FALSE)</f>
        <v>63000</v>
      </c>
      <c r="N111" s="40" t="s">
        <v>72</v>
      </c>
      <c r="O111" s="41">
        <f>VLOOKUP(N111,'GOLFER MONEY WON'!$1:$1048576,3,FALSE)</f>
        <v>0</v>
      </c>
      <c r="P111" s="40" t="s">
        <v>162</v>
      </c>
      <c r="Q111" s="41">
        <f>VLOOKUP(P111,'GOLFER MONEY WON'!$1:$1048576,3,FALSE)</f>
        <v>225333</v>
      </c>
      <c r="R111" s="40" t="s">
        <v>89</v>
      </c>
      <c r="S111" s="41">
        <f>VLOOKUP(R111,'GOLFER MONEY WON'!$1:$1048576,3,FALSE)</f>
        <v>55500</v>
      </c>
      <c r="T111" s="126" t="s">
        <v>188</v>
      </c>
      <c r="U111" s="127">
        <f>VLOOKUP(T111,'GOLFER MONEY WON'!$1:$1048576,3,FALSE)</f>
        <v>63000</v>
      </c>
      <c r="V111" s="128" t="s">
        <v>174</v>
      </c>
      <c r="W111" s="127">
        <f>VLOOKUP(V111,'GOLFER MONEY WON'!$1:$1048576,3,FALSE)</f>
        <v>0</v>
      </c>
      <c r="X111" s="128" t="s">
        <v>183</v>
      </c>
      <c r="Y111" s="127">
        <f>VLOOKUP(X111,'GOLFER MONEY WON'!$1:$1048576,3,FALSE)</f>
        <v>0</v>
      </c>
      <c r="Z111" s="7" t="s">
        <v>102</v>
      </c>
      <c r="AA111" s="8">
        <f>VLOOKUP(Z111,'GOLFER MONEY WON'!$1:$1048576,3,FALSE)</f>
        <v>0</v>
      </c>
      <c r="AB111" s="7" t="s">
        <v>121</v>
      </c>
      <c r="AC111" s="8">
        <f>VLOOKUP(AB111,'GOLFER MONEY WON'!$1:$1048576,3,FALSE)</f>
        <v>0</v>
      </c>
      <c r="AD111" s="131" t="s">
        <v>166</v>
      </c>
      <c r="AE111" s="132">
        <f>VLOOKUP(AD111,'GOLFER MONEY WON'!$1:$1048576,3,FALSE)</f>
        <v>50000</v>
      </c>
      <c r="AF111" s="131" t="s">
        <v>165</v>
      </c>
      <c r="AG111" s="132">
        <f>VLOOKUP(AF111,'GOLFER MONEY WON'!$1:$1048576,3,FALSE)</f>
        <v>0</v>
      </c>
    </row>
  </sheetData>
  <autoFilter ref="A1:AE111" xr:uid="{0134CCFA-D0B1-4D45-A91E-70EC61587D63}"/>
  <sortState xmlns:xlrd2="http://schemas.microsoft.com/office/spreadsheetml/2017/richdata2" ref="A2:AG111">
    <sortCondition descending="1" ref="C2:C111"/>
    <sortCondition ref="B2:B111"/>
  </sortState>
  <phoneticPr fontId="6" type="noConversion"/>
  <conditionalFormatting sqref="B1">
    <cfRule type="duplicateValues" dxfId="1074" priority="14890"/>
  </conditionalFormatting>
  <conditionalFormatting sqref="C2">
    <cfRule type="duplicateValues" dxfId="1073" priority="8938"/>
  </conditionalFormatting>
  <conditionalFormatting sqref="N2 P2 R2">
    <cfRule type="duplicateValues" dxfId="1072" priority="8900"/>
  </conditionalFormatting>
  <conditionalFormatting sqref="T2 V2 X2">
    <cfRule type="duplicateValues" dxfId="1071" priority="8899"/>
  </conditionalFormatting>
  <conditionalFormatting sqref="Z2 AB2">
    <cfRule type="duplicateValues" dxfId="1070" priority="8898"/>
  </conditionalFormatting>
  <conditionalFormatting sqref="F3">
    <cfRule type="duplicateValues" dxfId="1069" priority="8888"/>
  </conditionalFormatting>
  <conditionalFormatting sqref="P3 R3">
    <cfRule type="duplicateValues" dxfId="1068" priority="8886"/>
  </conditionalFormatting>
  <conditionalFormatting sqref="V3 X3">
    <cfRule type="duplicateValues" dxfId="1067" priority="8885"/>
  </conditionalFormatting>
  <conditionalFormatting sqref="AB3">
    <cfRule type="duplicateValues" dxfId="1066" priority="8884"/>
  </conditionalFormatting>
  <conditionalFormatting sqref="C3">
    <cfRule type="duplicateValues" dxfId="1065" priority="8879"/>
  </conditionalFormatting>
  <conditionalFormatting sqref="C3">
    <cfRule type="duplicateValues" dxfId="1064" priority="8875"/>
  </conditionalFormatting>
  <conditionalFormatting sqref="D3">
    <cfRule type="duplicateValues" dxfId="1063" priority="8874"/>
  </conditionalFormatting>
  <conditionalFormatting sqref="H3">
    <cfRule type="duplicateValues" dxfId="1062" priority="8873"/>
  </conditionalFormatting>
  <conditionalFormatting sqref="N3">
    <cfRule type="duplicateValues" dxfId="1061" priority="8872"/>
  </conditionalFormatting>
  <conditionalFormatting sqref="T3">
    <cfRule type="duplicateValues" dxfId="1060" priority="8871"/>
  </conditionalFormatting>
  <conditionalFormatting sqref="Z3">
    <cfRule type="duplicateValues" dxfId="1059" priority="8870"/>
  </conditionalFormatting>
  <conditionalFormatting sqref="C4">
    <cfRule type="duplicateValues" dxfId="1058" priority="8861"/>
  </conditionalFormatting>
  <conditionalFormatting sqref="D4 F4">
    <cfRule type="duplicateValues" dxfId="1057" priority="8860"/>
  </conditionalFormatting>
  <conditionalFormatting sqref="H4">
    <cfRule type="duplicateValues" dxfId="1056" priority="8859"/>
  </conditionalFormatting>
  <conditionalFormatting sqref="N4 P4 R4">
    <cfRule type="duplicateValues" dxfId="1055" priority="8858"/>
  </conditionalFormatting>
  <conditionalFormatting sqref="T4 V4 X4">
    <cfRule type="duplicateValues" dxfId="1054" priority="8857"/>
  </conditionalFormatting>
  <conditionalFormatting sqref="Z4 AB4">
    <cfRule type="duplicateValues" dxfId="1053" priority="8856"/>
  </conditionalFormatting>
  <conditionalFormatting sqref="C5">
    <cfRule type="duplicateValues" dxfId="1052" priority="8851"/>
  </conditionalFormatting>
  <conditionalFormatting sqref="C5">
    <cfRule type="duplicateValues" dxfId="1051" priority="8847"/>
  </conditionalFormatting>
  <conditionalFormatting sqref="D5 F5">
    <cfRule type="duplicateValues" dxfId="1050" priority="8846"/>
  </conditionalFormatting>
  <conditionalFormatting sqref="H5">
    <cfRule type="duplicateValues" dxfId="1049" priority="8845"/>
  </conditionalFormatting>
  <conditionalFormatting sqref="P5">
    <cfRule type="duplicateValues" dxfId="1048" priority="8844"/>
  </conditionalFormatting>
  <conditionalFormatting sqref="V5 X5">
    <cfRule type="duplicateValues" dxfId="1047" priority="8843"/>
  </conditionalFormatting>
  <conditionalFormatting sqref="Z5 AB5">
    <cfRule type="duplicateValues" dxfId="1046" priority="8842"/>
  </conditionalFormatting>
  <conditionalFormatting sqref="C6">
    <cfRule type="duplicateValues" dxfId="1045" priority="8837"/>
  </conditionalFormatting>
  <conditionalFormatting sqref="C6">
    <cfRule type="duplicateValues" dxfId="1044" priority="8833"/>
  </conditionalFormatting>
  <conditionalFormatting sqref="F6">
    <cfRule type="duplicateValues" dxfId="1043" priority="8832"/>
  </conditionalFormatting>
  <conditionalFormatting sqref="H6">
    <cfRule type="duplicateValues" dxfId="1042" priority="8831"/>
  </conditionalFormatting>
  <conditionalFormatting sqref="N6 P6 R6">
    <cfRule type="duplicateValues" dxfId="1041" priority="8830"/>
  </conditionalFormatting>
  <conditionalFormatting sqref="T6 V6 X6">
    <cfRule type="duplicateValues" dxfId="1040" priority="8829"/>
  </conditionalFormatting>
  <conditionalFormatting sqref="AB6">
    <cfRule type="duplicateValues" dxfId="1039" priority="8828"/>
  </conditionalFormatting>
  <conditionalFormatting sqref="C7">
    <cfRule type="duplicateValues" dxfId="1038" priority="8823"/>
  </conditionalFormatting>
  <conditionalFormatting sqref="C7">
    <cfRule type="duplicateValues" dxfId="1037" priority="8819"/>
  </conditionalFormatting>
  <conditionalFormatting sqref="H7">
    <cfRule type="duplicateValues" dxfId="1036" priority="8817"/>
  </conditionalFormatting>
  <conditionalFormatting sqref="N7 P7">
    <cfRule type="duplicateValues" dxfId="1035" priority="8816"/>
  </conditionalFormatting>
  <conditionalFormatting sqref="T7 X7">
    <cfRule type="duplicateValues" dxfId="1034" priority="8815"/>
  </conditionalFormatting>
  <conditionalFormatting sqref="Z7">
    <cfRule type="duplicateValues" dxfId="1033" priority="8814"/>
  </conditionalFormatting>
  <conditionalFormatting sqref="C8">
    <cfRule type="duplicateValues" dxfId="1032" priority="8809"/>
  </conditionalFormatting>
  <conditionalFormatting sqref="C8">
    <cfRule type="duplicateValues" dxfId="1031" priority="8805"/>
  </conditionalFormatting>
  <conditionalFormatting sqref="D8 F8">
    <cfRule type="duplicateValues" dxfId="1030" priority="8804"/>
  </conditionalFormatting>
  <conditionalFormatting sqref="H8">
    <cfRule type="duplicateValues" dxfId="1029" priority="8803"/>
  </conditionalFormatting>
  <conditionalFormatting sqref="N8">
    <cfRule type="duplicateValues" dxfId="1028" priority="8802"/>
  </conditionalFormatting>
  <conditionalFormatting sqref="T8 V8 X8">
    <cfRule type="duplicateValues" dxfId="1027" priority="8801"/>
  </conditionalFormatting>
  <conditionalFormatting sqref="Z8 AB8">
    <cfRule type="duplicateValues" dxfId="1026" priority="8800"/>
  </conditionalFormatting>
  <conditionalFormatting sqref="C9">
    <cfRule type="duplicateValues" dxfId="1025" priority="8795"/>
  </conditionalFormatting>
  <conditionalFormatting sqref="C9">
    <cfRule type="duplicateValues" dxfId="1024" priority="8791"/>
  </conditionalFormatting>
  <conditionalFormatting sqref="D9 F9">
    <cfRule type="duplicateValues" dxfId="1023" priority="8790"/>
  </conditionalFormatting>
  <conditionalFormatting sqref="H9">
    <cfRule type="duplicateValues" dxfId="1022" priority="8789"/>
  </conditionalFormatting>
  <conditionalFormatting sqref="N9 P9 R9">
    <cfRule type="duplicateValues" dxfId="1021" priority="8788"/>
  </conditionalFormatting>
  <conditionalFormatting sqref="T9 X9">
    <cfRule type="duplicateValues" dxfId="1020" priority="8787"/>
  </conditionalFormatting>
  <conditionalFormatting sqref="Z9 AB9">
    <cfRule type="duplicateValues" dxfId="1019" priority="8786"/>
  </conditionalFormatting>
  <conditionalFormatting sqref="C10">
    <cfRule type="duplicateValues" dxfId="1018" priority="8781"/>
  </conditionalFormatting>
  <conditionalFormatting sqref="C10">
    <cfRule type="duplicateValues" dxfId="1017" priority="8777"/>
  </conditionalFormatting>
  <conditionalFormatting sqref="D10 F10">
    <cfRule type="duplicateValues" dxfId="1016" priority="8776"/>
  </conditionalFormatting>
  <conditionalFormatting sqref="N10 R10">
    <cfRule type="duplicateValues" dxfId="1015" priority="8774"/>
  </conditionalFormatting>
  <conditionalFormatting sqref="V10 X10">
    <cfRule type="duplicateValues" dxfId="1014" priority="8773"/>
  </conditionalFormatting>
  <conditionalFormatting sqref="AB10">
    <cfRule type="duplicateValues" dxfId="1013" priority="8772"/>
  </conditionalFormatting>
  <conditionalFormatting sqref="C11">
    <cfRule type="duplicateValues" dxfId="1012" priority="8767"/>
  </conditionalFormatting>
  <conditionalFormatting sqref="C11">
    <cfRule type="duplicateValues" dxfId="1011" priority="8763"/>
  </conditionalFormatting>
  <conditionalFormatting sqref="D11 F11">
    <cfRule type="duplicateValues" dxfId="1010" priority="8762"/>
  </conditionalFormatting>
  <conditionalFormatting sqref="H11">
    <cfRule type="duplicateValues" dxfId="1009" priority="8761"/>
  </conditionalFormatting>
  <conditionalFormatting sqref="P11 R11">
    <cfRule type="duplicateValues" dxfId="1008" priority="8760"/>
  </conditionalFormatting>
  <conditionalFormatting sqref="V11">
    <cfRule type="duplicateValues" dxfId="1007" priority="8759"/>
  </conditionalFormatting>
  <conditionalFormatting sqref="Z11">
    <cfRule type="duplicateValues" dxfId="1006" priority="8758"/>
  </conditionalFormatting>
  <conditionalFormatting sqref="C12">
    <cfRule type="duplicateValues" dxfId="1005" priority="8753"/>
  </conditionalFormatting>
  <conditionalFormatting sqref="C12">
    <cfRule type="duplicateValues" dxfId="1004" priority="8749"/>
  </conditionalFormatting>
  <conditionalFormatting sqref="D12 F12">
    <cfRule type="duplicateValues" dxfId="1003" priority="8748"/>
  </conditionalFormatting>
  <conditionalFormatting sqref="H12">
    <cfRule type="duplicateValues" dxfId="1002" priority="8747"/>
  </conditionalFormatting>
  <conditionalFormatting sqref="N12">
    <cfRule type="duplicateValues" dxfId="1001" priority="8746"/>
  </conditionalFormatting>
  <conditionalFormatting sqref="T12 X12">
    <cfRule type="duplicateValues" dxfId="1000" priority="8745"/>
  </conditionalFormatting>
  <conditionalFormatting sqref="Z12 AB12">
    <cfRule type="duplicateValues" dxfId="999" priority="8744"/>
  </conditionalFormatting>
  <conditionalFormatting sqref="C13">
    <cfRule type="duplicateValues" dxfId="998" priority="8739"/>
  </conditionalFormatting>
  <conditionalFormatting sqref="C13">
    <cfRule type="duplicateValues" dxfId="997" priority="8735"/>
  </conditionalFormatting>
  <conditionalFormatting sqref="D13 F13">
    <cfRule type="duplicateValues" dxfId="996" priority="8734"/>
  </conditionalFormatting>
  <conditionalFormatting sqref="H13">
    <cfRule type="duplicateValues" dxfId="995" priority="8733"/>
  </conditionalFormatting>
  <conditionalFormatting sqref="P13">
    <cfRule type="duplicateValues" dxfId="994" priority="8732"/>
  </conditionalFormatting>
  <conditionalFormatting sqref="V13 X13">
    <cfRule type="duplicateValues" dxfId="993" priority="8731"/>
  </conditionalFormatting>
  <conditionalFormatting sqref="Z13 AB13">
    <cfRule type="duplicateValues" dxfId="992" priority="8730"/>
  </conditionalFormatting>
  <conditionalFormatting sqref="C14">
    <cfRule type="duplicateValues" dxfId="991" priority="8725"/>
  </conditionalFormatting>
  <conditionalFormatting sqref="C14">
    <cfRule type="duplicateValues" dxfId="990" priority="8721"/>
  </conditionalFormatting>
  <conditionalFormatting sqref="D14 F14">
    <cfRule type="duplicateValues" dxfId="989" priority="8720"/>
  </conditionalFormatting>
  <conditionalFormatting sqref="H14">
    <cfRule type="duplicateValues" dxfId="988" priority="8719"/>
  </conditionalFormatting>
  <conditionalFormatting sqref="N14 P14 R14">
    <cfRule type="duplicateValues" dxfId="987" priority="8718"/>
  </conditionalFormatting>
  <conditionalFormatting sqref="T14 V14 X14">
    <cfRule type="duplicateValues" dxfId="986" priority="8717"/>
  </conditionalFormatting>
  <conditionalFormatting sqref="Z14">
    <cfRule type="duplicateValues" dxfId="985" priority="8716"/>
  </conditionalFormatting>
  <conditionalFormatting sqref="C15">
    <cfRule type="duplicateValues" dxfId="984" priority="8711"/>
  </conditionalFormatting>
  <conditionalFormatting sqref="C15">
    <cfRule type="duplicateValues" dxfId="983" priority="8707"/>
  </conditionalFormatting>
  <conditionalFormatting sqref="D15 F15">
    <cfRule type="duplicateValues" dxfId="982" priority="8706"/>
  </conditionalFormatting>
  <conditionalFormatting sqref="N15 R15">
    <cfRule type="duplicateValues" dxfId="981" priority="8704"/>
  </conditionalFormatting>
  <conditionalFormatting sqref="T15 V15 X15">
    <cfRule type="duplicateValues" dxfId="980" priority="8703"/>
  </conditionalFormatting>
  <conditionalFormatting sqref="Z15 AB15">
    <cfRule type="duplicateValues" dxfId="979" priority="8702"/>
  </conditionalFormatting>
  <conditionalFormatting sqref="C16">
    <cfRule type="duplicateValues" dxfId="978" priority="8697"/>
  </conditionalFormatting>
  <conditionalFormatting sqref="C16">
    <cfRule type="duplicateValues" dxfId="977" priority="8693"/>
  </conditionalFormatting>
  <conditionalFormatting sqref="D16 F16">
    <cfRule type="duplicateValues" dxfId="976" priority="8692"/>
  </conditionalFormatting>
  <conditionalFormatting sqref="H16">
    <cfRule type="duplicateValues" dxfId="975" priority="8691"/>
  </conditionalFormatting>
  <conditionalFormatting sqref="N16 P16 R16">
    <cfRule type="duplicateValues" dxfId="974" priority="8690"/>
  </conditionalFormatting>
  <conditionalFormatting sqref="T16 V16 X16">
    <cfRule type="duplicateValues" dxfId="973" priority="8689"/>
  </conditionalFormatting>
  <conditionalFormatting sqref="Z16">
    <cfRule type="duplicateValues" dxfId="972" priority="8688"/>
  </conditionalFormatting>
  <conditionalFormatting sqref="C17">
    <cfRule type="duplicateValues" dxfId="971" priority="8683"/>
  </conditionalFormatting>
  <conditionalFormatting sqref="C17">
    <cfRule type="duplicateValues" dxfId="970" priority="8679"/>
  </conditionalFormatting>
  <conditionalFormatting sqref="D17 F17">
    <cfRule type="duplicateValues" dxfId="969" priority="8678"/>
  </conditionalFormatting>
  <conditionalFormatting sqref="H17">
    <cfRule type="duplicateValues" dxfId="968" priority="8677"/>
  </conditionalFormatting>
  <conditionalFormatting sqref="N17 P17">
    <cfRule type="duplicateValues" dxfId="967" priority="8676"/>
  </conditionalFormatting>
  <conditionalFormatting sqref="T17 V17 X17">
    <cfRule type="duplicateValues" dxfId="966" priority="8675"/>
  </conditionalFormatting>
  <conditionalFormatting sqref="Z17 AB17">
    <cfRule type="duplicateValues" dxfId="965" priority="8674"/>
  </conditionalFormatting>
  <conditionalFormatting sqref="C18">
    <cfRule type="duplicateValues" dxfId="964" priority="8669"/>
  </conditionalFormatting>
  <conditionalFormatting sqref="C18">
    <cfRule type="duplicateValues" dxfId="963" priority="8665"/>
  </conditionalFormatting>
  <conditionalFormatting sqref="D18 F18">
    <cfRule type="duplicateValues" dxfId="962" priority="8664"/>
  </conditionalFormatting>
  <conditionalFormatting sqref="H18">
    <cfRule type="duplicateValues" dxfId="961" priority="8663"/>
  </conditionalFormatting>
  <conditionalFormatting sqref="P18 R18 N18">
    <cfRule type="duplicateValues" dxfId="960" priority="8662"/>
  </conditionalFormatting>
  <conditionalFormatting sqref="T18 X18">
    <cfRule type="duplicateValues" dxfId="959" priority="8661"/>
  </conditionalFormatting>
  <conditionalFormatting sqref="Z18 AB18">
    <cfRule type="duplicateValues" dxfId="958" priority="8660"/>
  </conditionalFormatting>
  <conditionalFormatting sqref="C19">
    <cfRule type="duplicateValues" dxfId="957" priority="8655"/>
  </conditionalFormatting>
  <conditionalFormatting sqref="C19">
    <cfRule type="duplicateValues" dxfId="956" priority="8651"/>
  </conditionalFormatting>
  <conditionalFormatting sqref="F19 D19">
    <cfRule type="duplicateValues" dxfId="955" priority="8650"/>
  </conditionalFormatting>
  <conditionalFormatting sqref="H19">
    <cfRule type="duplicateValues" dxfId="954" priority="8649"/>
  </conditionalFormatting>
  <conditionalFormatting sqref="N19 P19">
    <cfRule type="duplicateValues" dxfId="953" priority="8648"/>
  </conditionalFormatting>
  <conditionalFormatting sqref="T19 V19 X19">
    <cfRule type="duplicateValues" dxfId="952" priority="8647"/>
  </conditionalFormatting>
  <conditionalFormatting sqref="Z19 AB19">
    <cfRule type="duplicateValues" dxfId="951" priority="8646"/>
  </conditionalFormatting>
  <conditionalFormatting sqref="C20">
    <cfRule type="duplicateValues" dxfId="950" priority="8641"/>
  </conditionalFormatting>
  <conditionalFormatting sqref="C20">
    <cfRule type="duplicateValues" dxfId="949" priority="8637"/>
  </conditionalFormatting>
  <conditionalFormatting sqref="D20 F20">
    <cfRule type="duplicateValues" dxfId="948" priority="8636"/>
  </conditionalFormatting>
  <conditionalFormatting sqref="N20 P20">
    <cfRule type="duplicateValues" dxfId="947" priority="8634"/>
  </conditionalFormatting>
  <conditionalFormatting sqref="T20">
    <cfRule type="duplicateValues" dxfId="946" priority="8633"/>
  </conditionalFormatting>
  <conditionalFormatting sqref="Z20 AB20">
    <cfRule type="duplicateValues" dxfId="945" priority="8632"/>
  </conditionalFormatting>
  <conditionalFormatting sqref="C21">
    <cfRule type="duplicateValues" dxfId="944" priority="8627"/>
  </conditionalFormatting>
  <conditionalFormatting sqref="C21">
    <cfRule type="duplicateValues" dxfId="943" priority="8623"/>
  </conditionalFormatting>
  <conditionalFormatting sqref="D21 F21">
    <cfRule type="duplicateValues" dxfId="942" priority="8622"/>
  </conditionalFormatting>
  <conditionalFormatting sqref="H21">
    <cfRule type="duplicateValues" dxfId="941" priority="8621"/>
  </conditionalFormatting>
  <conditionalFormatting sqref="P21 R21">
    <cfRule type="duplicateValues" dxfId="940" priority="8620"/>
  </conditionalFormatting>
  <conditionalFormatting sqref="X21 V21">
    <cfRule type="duplicateValues" dxfId="939" priority="8619"/>
  </conditionalFormatting>
  <conditionalFormatting sqref="Z21 AB21">
    <cfRule type="duplicateValues" dxfId="938" priority="8618"/>
  </conditionalFormatting>
  <conditionalFormatting sqref="C22">
    <cfRule type="duplicateValues" dxfId="937" priority="8613"/>
  </conditionalFormatting>
  <conditionalFormatting sqref="C22">
    <cfRule type="duplicateValues" dxfId="936" priority="8609"/>
  </conditionalFormatting>
  <conditionalFormatting sqref="D22 F22">
    <cfRule type="duplicateValues" dxfId="935" priority="8608"/>
  </conditionalFormatting>
  <conditionalFormatting sqref="H22">
    <cfRule type="duplicateValues" dxfId="934" priority="8607"/>
  </conditionalFormatting>
  <conditionalFormatting sqref="N22 P22 R22">
    <cfRule type="duplicateValues" dxfId="933" priority="8606"/>
  </conditionalFormatting>
  <conditionalFormatting sqref="T22 V22">
    <cfRule type="duplicateValues" dxfId="932" priority="8605"/>
  </conditionalFormatting>
  <conditionalFormatting sqref="Z22 AB22">
    <cfRule type="duplicateValues" dxfId="931" priority="8604"/>
  </conditionalFormatting>
  <conditionalFormatting sqref="C23">
    <cfRule type="duplicateValues" dxfId="930" priority="8599"/>
  </conditionalFormatting>
  <conditionalFormatting sqref="C23">
    <cfRule type="duplicateValues" dxfId="929" priority="8595"/>
  </conditionalFormatting>
  <conditionalFormatting sqref="D23 F23">
    <cfRule type="duplicateValues" dxfId="928" priority="8594"/>
  </conditionalFormatting>
  <conditionalFormatting sqref="H23">
    <cfRule type="duplicateValues" dxfId="927" priority="8593"/>
  </conditionalFormatting>
  <conditionalFormatting sqref="N23 R23">
    <cfRule type="duplicateValues" dxfId="926" priority="8592"/>
  </conditionalFormatting>
  <conditionalFormatting sqref="T23 V23">
    <cfRule type="duplicateValues" dxfId="925" priority="8591"/>
  </conditionalFormatting>
  <conditionalFormatting sqref="Z23 AB23">
    <cfRule type="duplicateValues" dxfId="924" priority="8590"/>
  </conditionalFormatting>
  <conditionalFormatting sqref="C24">
    <cfRule type="duplicateValues" dxfId="923" priority="8585"/>
  </conditionalFormatting>
  <conditionalFormatting sqref="C24">
    <cfRule type="duplicateValues" dxfId="922" priority="8581"/>
  </conditionalFormatting>
  <conditionalFormatting sqref="D24 F24">
    <cfRule type="duplicateValues" dxfId="921" priority="8580"/>
  </conditionalFormatting>
  <conditionalFormatting sqref="H24">
    <cfRule type="duplicateValues" dxfId="920" priority="8579"/>
  </conditionalFormatting>
  <conditionalFormatting sqref="T24 V24">
    <cfRule type="duplicateValues" dxfId="919" priority="8577"/>
  </conditionalFormatting>
  <conditionalFormatting sqref="Z24 AB24">
    <cfRule type="duplicateValues" dxfId="918" priority="8576"/>
  </conditionalFormatting>
  <conditionalFormatting sqref="C25">
    <cfRule type="duplicateValues" dxfId="917" priority="8571"/>
  </conditionalFormatting>
  <conditionalFormatting sqref="C25">
    <cfRule type="duplicateValues" dxfId="916" priority="8567"/>
  </conditionalFormatting>
  <conditionalFormatting sqref="D25 F25">
    <cfRule type="duplicateValues" dxfId="915" priority="8566"/>
  </conditionalFormatting>
  <conditionalFormatting sqref="H25">
    <cfRule type="duplicateValues" dxfId="914" priority="8565"/>
  </conditionalFormatting>
  <conditionalFormatting sqref="P25 R25">
    <cfRule type="duplicateValues" dxfId="913" priority="8564"/>
  </conditionalFormatting>
  <conditionalFormatting sqref="T25 V25 X25">
    <cfRule type="duplicateValues" dxfId="912" priority="8563"/>
  </conditionalFormatting>
  <conditionalFormatting sqref="Z25">
    <cfRule type="duplicateValues" dxfId="911" priority="8562"/>
  </conditionalFormatting>
  <conditionalFormatting sqref="C26">
    <cfRule type="duplicateValues" dxfId="910" priority="8557"/>
  </conditionalFormatting>
  <conditionalFormatting sqref="C26">
    <cfRule type="duplicateValues" dxfId="909" priority="8553"/>
  </conditionalFormatting>
  <conditionalFormatting sqref="D26 F26">
    <cfRule type="duplicateValues" dxfId="908" priority="8552"/>
  </conditionalFormatting>
  <conditionalFormatting sqref="H26">
    <cfRule type="duplicateValues" dxfId="907" priority="8551"/>
  </conditionalFormatting>
  <conditionalFormatting sqref="P26 R26">
    <cfRule type="duplicateValues" dxfId="906" priority="8550"/>
  </conditionalFormatting>
  <conditionalFormatting sqref="V26 X26">
    <cfRule type="duplicateValues" dxfId="905" priority="8549"/>
  </conditionalFormatting>
  <conditionalFormatting sqref="Z26 AB26">
    <cfRule type="duplicateValues" dxfId="904" priority="8548"/>
  </conditionalFormatting>
  <conditionalFormatting sqref="C27">
    <cfRule type="duplicateValues" dxfId="903" priority="8543"/>
  </conditionalFormatting>
  <conditionalFormatting sqref="C27">
    <cfRule type="duplicateValues" dxfId="902" priority="8539"/>
  </conditionalFormatting>
  <conditionalFormatting sqref="D27 F27">
    <cfRule type="duplicateValues" dxfId="901" priority="8538"/>
  </conditionalFormatting>
  <conditionalFormatting sqref="H27">
    <cfRule type="duplicateValues" dxfId="900" priority="8537"/>
  </conditionalFormatting>
  <conditionalFormatting sqref="N27 P27 R27">
    <cfRule type="duplicateValues" dxfId="899" priority="8536"/>
  </conditionalFormatting>
  <conditionalFormatting sqref="V27 X27">
    <cfRule type="duplicateValues" dxfId="898" priority="8535"/>
  </conditionalFormatting>
  <conditionalFormatting sqref="Z27 AB27">
    <cfRule type="duplicateValues" dxfId="897" priority="8534"/>
  </conditionalFormatting>
  <conditionalFormatting sqref="C28">
    <cfRule type="duplicateValues" dxfId="896" priority="8529"/>
  </conditionalFormatting>
  <conditionalFormatting sqref="C28">
    <cfRule type="duplicateValues" dxfId="895" priority="8525"/>
  </conditionalFormatting>
  <conditionalFormatting sqref="D28 F28">
    <cfRule type="duplicateValues" dxfId="894" priority="8524"/>
  </conditionalFormatting>
  <conditionalFormatting sqref="H28">
    <cfRule type="duplicateValues" dxfId="893" priority="8523"/>
  </conditionalFormatting>
  <conditionalFormatting sqref="N28 P28 R28">
    <cfRule type="duplicateValues" dxfId="892" priority="8522"/>
  </conditionalFormatting>
  <conditionalFormatting sqref="T28 V28">
    <cfRule type="duplicateValues" dxfId="891" priority="8521"/>
  </conditionalFormatting>
  <conditionalFormatting sqref="Z28 AB28">
    <cfRule type="duplicateValues" dxfId="890" priority="8520"/>
  </conditionalFormatting>
  <conditionalFormatting sqref="C29">
    <cfRule type="duplicateValues" dxfId="889" priority="8515"/>
  </conditionalFormatting>
  <conditionalFormatting sqref="C29">
    <cfRule type="duplicateValues" dxfId="888" priority="8511"/>
  </conditionalFormatting>
  <conditionalFormatting sqref="D29 F29">
    <cfRule type="duplicateValues" dxfId="887" priority="8510"/>
  </conditionalFormatting>
  <conditionalFormatting sqref="H29">
    <cfRule type="duplicateValues" dxfId="886" priority="8509"/>
  </conditionalFormatting>
  <conditionalFormatting sqref="N29 P29 R29">
    <cfRule type="duplicateValues" dxfId="885" priority="8508"/>
  </conditionalFormatting>
  <conditionalFormatting sqref="T29 V29 X29">
    <cfRule type="duplicateValues" dxfId="884" priority="8507"/>
  </conditionalFormatting>
  <conditionalFormatting sqref="Z29 AB29">
    <cfRule type="duplicateValues" dxfId="883" priority="8506"/>
  </conditionalFormatting>
  <conditionalFormatting sqref="C30">
    <cfRule type="duplicateValues" dxfId="882" priority="8501"/>
  </conditionalFormatting>
  <conditionalFormatting sqref="C30">
    <cfRule type="duplicateValues" dxfId="881" priority="8497"/>
  </conditionalFormatting>
  <conditionalFormatting sqref="D30 F30">
    <cfRule type="duplicateValues" dxfId="880" priority="8496"/>
  </conditionalFormatting>
  <conditionalFormatting sqref="N30 P30">
    <cfRule type="duplicateValues" dxfId="879" priority="8494"/>
  </conditionalFormatting>
  <conditionalFormatting sqref="T30 V30 X30">
    <cfRule type="duplicateValues" dxfId="878" priority="8493"/>
  </conditionalFormatting>
  <conditionalFormatting sqref="Z30 AB30">
    <cfRule type="duplicateValues" dxfId="877" priority="8492"/>
  </conditionalFormatting>
  <conditionalFormatting sqref="C31">
    <cfRule type="duplicateValues" dxfId="876" priority="8487"/>
  </conditionalFormatting>
  <conditionalFormatting sqref="C31">
    <cfRule type="duplicateValues" dxfId="875" priority="8483"/>
  </conditionalFormatting>
  <conditionalFormatting sqref="D31 F31">
    <cfRule type="duplicateValues" dxfId="874" priority="8482"/>
  </conditionalFormatting>
  <conditionalFormatting sqref="H31">
    <cfRule type="duplicateValues" dxfId="873" priority="8481"/>
  </conditionalFormatting>
  <conditionalFormatting sqref="P31 R31">
    <cfRule type="duplicateValues" dxfId="872" priority="8480"/>
  </conditionalFormatting>
  <conditionalFormatting sqref="T31 V31 X31">
    <cfRule type="duplicateValues" dxfId="871" priority="8479"/>
  </conditionalFormatting>
  <conditionalFormatting sqref="Z31 AB31">
    <cfRule type="duplicateValues" dxfId="870" priority="8478"/>
  </conditionalFormatting>
  <conditionalFormatting sqref="C32">
    <cfRule type="duplicateValues" dxfId="869" priority="8473"/>
  </conditionalFormatting>
  <conditionalFormatting sqref="C32">
    <cfRule type="duplicateValues" dxfId="868" priority="8469"/>
  </conditionalFormatting>
  <conditionalFormatting sqref="D32 F32">
    <cfRule type="duplicateValues" dxfId="867" priority="8468"/>
  </conditionalFormatting>
  <conditionalFormatting sqref="H32">
    <cfRule type="duplicateValues" dxfId="866" priority="8467"/>
  </conditionalFormatting>
  <conditionalFormatting sqref="N32 P32 R32">
    <cfRule type="duplicateValues" dxfId="865" priority="8466"/>
  </conditionalFormatting>
  <conditionalFormatting sqref="T32 V32">
    <cfRule type="duplicateValues" dxfId="864" priority="8465"/>
  </conditionalFormatting>
  <conditionalFormatting sqref="Z32 AB32">
    <cfRule type="duplicateValues" dxfId="863" priority="8464"/>
  </conditionalFormatting>
  <conditionalFormatting sqref="C33">
    <cfRule type="duplicateValues" dxfId="862" priority="8459"/>
  </conditionalFormatting>
  <conditionalFormatting sqref="C33">
    <cfRule type="duplicateValues" dxfId="861" priority="8455"/>
  </conditionalFormatting>
  <conditionalFormatting sqref="D33 F33">
    <cfRule type="duplicateValues" dxfId="860" priority="8454"/>
  </conditionalFormatting>
  <conditionalFormatting sqref="H33">
    <cfRule type="duplicateValues" dxfId="859" priority="8453"/>
  </conditionalFormatting>
  <conditionalFormatting sqref="N33 P33">
    <cfRule type="duplicateValues" dxfId="858" priority="8452"/>
  </conditionalFormatting>
  <conditionalFormatting sqref="T33 V33 X33">
    <cfRule type="duplicateValues" dxfId="857" priority="8451"/>
  </conditionalFormatting>
  <conditionalFormatting sqref="Z33 AB33">
    <cfRule type="duplicateValues" dxfId="856" priority="8450"/>
  </conditionalFormatting>
  <conditionalFormatting sqref="C34">
    <cfRule type="duplicateValues" dxfId="855" priority="8445"/>
  </conditionalFormatting>
  <conditionalFormatting sqref="C34">
    <cfRule type="duplicateValues" dxfId="854" priority="8441"/>
  </conditionalFormatting>
  <conditionalFormatting sqref="D34 F34">
    <cfRule type="duplicateValues" dxfId="853" priority="8440"/>
  </conditionalFormatting>
  <conditionalFormatting sqref="H34">
    <cfRule type="duplicateValues" dxfId="852" priority="8439"/>
  </conditionalFormatting>
  <conditionalFormatting sqref="P34 R34 N34">
    <cfRule type="duplicateValues" dxfId="851" priority="8438"/>
  </conditionalFormatting>
  <conditionalFormatting sqref="T34 V34 X34">
    <cfRule type="duplicateValues" dxfId="850" priority="8437"/>
  </conditionalFormatting>
  <conditionalFormatting sqref="Z34 AB34">
    <cfRule type="duplicateValues" dxfId="849" priority="8436"/>
  </conditionalFormatting>
  <conditionalFormatting sqref="C35">
    <cfRule type="duplicateValues" dxfId="848" priority="8403"/>
  </conditionalFormatting>
  <conditionalFormatting sqref="C35">
    <cfRule type="duplicateValues" dxfId="847" priority="8399"/>
  </conditionalFormatting>
  <conditionalFormatting sqref="D35 F35">
    <cfRule type="duplicateValues" dxfId="846" priority="8398"/>
  </conditionalFormatting>
  <conditionalFormatting sqref="H35">
    <cfRule type="duplicateValues" dxfId="845" priority="8397"/>
  </conditionalFormatting>
  <conditionalFormatting sqref="N35 P35 R35">
    <cfRule type="duplicateValues" dxfId="844" priority="8396"/>
  </conditionalFormatting>
  <conditionalFormatting sqref="V35 X35">
    <cfRule type="duplicateValues" dxfId="843" priority="8395"/>
  </conditionalFormatting>
  <conditionalFormatting sqref="Z35">
    <cfRule type="duplicateValues" dxfId="842" priority="8394"/>
  </conditionalFormatting>
  <conditionalFormatting sqref="F36">
    <cfRule type="duplicateValues" dxfId="841" priority="8384"/>
  </conditionalFormatting>
  <conditionalFormatting sqref="P36">
    <cfRule type="duplicateValues" dxfId="840" priority="8382"/>
  </conditionalFormatting>
  <conditionalFormatting sqref="AB36">
    <cfRule type="duplicateValues" dxfId="839" priority="8380"/>
  </conditionalFormatting>
  <conditionalFormatting sqref="C36">
    <cfRule type="duplicateValues" dxfId="838" priority="8375"/>
  </conditionalFormatting>
  <conditionalFormatting sqref="C36">
    <cfRule type="duplicateValues" dxfId="837" priority="8371"/>
  </conditionalFormatting>
  <conditionalFormatting sqref="D36">
    <cfRule type="duplicateValues" dxfId="836" priority="8370"/>
  </conditionalFormatting>
  <conditionalFormatting sqref="H36">
    <cfRule type="duplicateValues" dxfId="835" priority="8369"/>
  </conditionalFormatting>
  <conditionalFormatting sqref="N36">
    <cfRule type="duplicateValues" dxfId="834" priority="8368"/>
  </conditionalFormatting>
  <conditionalFormatting sqref="T36 V36 X36">
    <cfRule type="duplicateValues" dxfId="833" priority="8367"/>
  </conditionalFormatting>
  <conditionalFormatting sqref="Z36">
    <cfRule type="duplicateValues" dxfId="832" priority="8366"/>
  </conditionalFormatting>
  <conditionalFormatting sqref="C37">
    <cfRule type="duplicateValues" dxfId="831" priority="8347"/>
  </conditionalFormatting>
  <conditionalFormatting sqref="C37">
    <cfRule type="duplicateValues" dxfId="830" priority="8343"/>
  </conditionalFormatting>
  <conditionalFormatting sqref="D37 F37">
    <cfRule type="duplicateValues" dxfId="829" priority="8342"/>
  </conditionalFormatting>
  <conditionalFormatting sqref="H37">
    <cfRule type="duplicateValues" dxfId="828" priority="8341"/>
  </conditionalFormatting>
  <conditionalFormatting sqref="T37 V37 X37">
    <cfRule type="duplicateValues" dxfId="827" priority="8339"/>
  </conditionalFormatting>
  <conditionalFormatting sqref="Z37 AB37">
    <cfRule type="duplicateValues" dxfId="826" priority="8338"/>
  </conditionalFormatting>
  <conditionalFormatting sqref="C38">
    <cfRule type="duplicateValues" dxfId="825" priority="8319"/>
  </conditionalFormatting>
  <conditionalFormatting sqref="C38">
    <cfRule type="duplicateValues" dxfId="824" priority="8315"/>
  </conditionalFormatting>
  <conditionalFormatting sqref="D38 F38">
    <cfRule type="duplicateValues" dxfId="823" priority="8314"/>
  </conditionalFormatting>
  <conditionalFormatting sqref="H38">
    <cfRule type="duplicateValues" dxfId="822" priority="8313"/>
  </conditionalFormatting>
  <conditionalFormatting sqref="N38 P38 R38">
    <cfRule type="duplicateValues" dxfId="821" priority="8312"/>
  </conditionalFormatting>
  <conditionalFormatting sqref="T38 V38 X38">
    <cfRule type="duplicateValues" dxfId="820" priority="8311"/>
  </conditionalFormatting>
  <conditionalFormatting sqref="Z38 AB38">
    <cfRule type="duplicateValues" dxfId="819" priority="8310"/>
  </conditionalFormatting>
  <conditionalFormatting sqref="C39">
    <cfRule type="duplicateValues" dxfId="818" priority="8305"/>
  </conditionalFormatting>
  <conditionalFormatting sqref="C39">
    <cfRule type="duplicateValues" dxfId="817" priority="8301"/>
  </conditionalFormatting>
  <conditionalFormatting sqref="D39 F39">
    <cfRule type="duplicateValues" dxfId="816" priority="8300"/>
  </conditionalFormatting>
  <conditionalFormatting sqref="H39">
    <cfRule type="duplicateValues" dxfId="815" priority="8299"/>
  </conditionalFormatting>
  <conditionalFormatting sqref="N39 P39 R39">
    <cfRule type="duplicateValues" dxfId="814" priority="8298"/>
  </conditionalFormatting>
  <conditionalFormatting sqref="T39 V39 X39">
    <cfRule type="duplicateValues" dxfId="813" priority="8297"/>
  </conditionalFormatting>
  <conditionalFormatting sqref="Z39 AB39">
    <cfRule type="duplicateValues" dxfId="812" priority="8296"/>
  </conditionalFormatting>
  <conditionalFormatting sqref="F40">
    <cfRule type="duplicateValues" dxfId="811" priority="8286"/>
  </conditionalFormatting>
  <conditionalFormatting sqref="P40 R40">
    <cfRule type="duplicateValues" dxfId="810" priority="8284"/>
  </conditionalFormatting>
  <conditionalFormatting sqref="V40 X40">
    <cfRule type="duplicateValues" dxfId="809" priority="8283"/>
  </conditionalFormatting>
  <conditionalFormatting sqref="AB40">
    <cfRule type="duplicateValues" dxfId="808" priority="8282"/>
  </conditionalFormatting>
  <conditionalFormatting sqref="C40">
    <cfRule type="duplicateValues" dxfId="807" priority="8277"/>
  </conditionalFormatting>
  <conditionalFormatting sqref="C40">
    <cfRule type="duplicateValues" dxfId="806" priority="8273"/>
  </conditionalFormatting>
  <conditionalFormatting sqref="D40">
    <cfRule type="duplicateValues" dxfId="805" priority="8272"/>
  </conditionalFormatting>
  <conditionalFormatting sqref="H40">
    <cfRule type="duplicateValues" dxfId="804" priority="8271"/>
  </conditionalFormatting>
  <conditionalFormatting sqref="N40">
    <cfRule type="duplicateValues" dxfId="803" priority="8270"/>
  </conditionalFormatting>
  <conditionalFormatting sqref="Z40">
    <cfRule type="duplicateValues" dxfId="802" priority="8268"/>
  </conditionalFormatting>
  <conditionalFormatting sqref="C41">
    <cfRule type="duplicateValues" dxfId="801" priority="8263"/>
  </conditionalFormatting>
  <conditionalFormatting sqref="C41">
    <cfRule type="duplicateValues" dxfId="800" priority="8259"/>
  </conditionalFormatting>
  <conditionalFormatting sqref="D41 F41">
    <cfRule type="duplicateValues" dxfId="799" priority="8258"/>
  </conditionalFormatting>
  <conditionalFormatting sqref="H41">
    <cfRule type="duplicateValues" dxfId="798" priority="8257"/>
  </conditionalFormatting>
  <conditionalFormatting sqref="N41 R41 P41">
    <cfRule type="duplicateValues" dxfId="797" priority="8256"/>
  </conditionalFormatting>
  <conditionalFormatting sqref="T41 V41 X41">
    <cfRule type="duplicateValues" dxfId="796" priority="8255"/>
  </conditionalFormatting>
  <conditionalFormatting sqref="Z41 AB41">
    <cfRule type="duplicateValues" dxfId="795" priority="8254"/>
  </conditionalFormatting>
  <conditionalFormatting sqref="C42">
    <cfRule type="duplicateValues" dxfId="794" priority="8249"/>
  </conditionalFormatting>
  <conditionalFormatting sqref="C42">
    <cfRule type="duplicateValues" dxfId="793" priority="8245"/>
  </conditionalFormatting>
  <conditionalFormatting sqref="D42 F42">
    <cfRule type="duplicateValues" dxfId="792" priority="8244"/>
  </conditionalFormatting>
  <conditionalFormatting sqref="H42">
    <cfRule type="duplicateValues" dxfId="791" priority="8243"/>
  </conditionalFormatting>
  <conditionalFormatting sqref="N42 P42 R42">
    <cfRule type="duplicateValues" dxfId="790" priority="8242"/>
  </conditionalFormatting>
  <conditionalFormatting sqref="T42 X42">
    <cfRule type="duplicateValues" dxfId="789" priority="8241"/>
  </conditionalFormatting>
  <conditionalFormatting sqref="Z42 AB42">
    <cfRule type="duplicateValues" dxfId="788" priority="8240"/>
  </conditionalFormatting>
  <conditionalFormatting sqref="C43">
    <cfRule type="duplicateValues" dxfId="787" priority="8235"/>
  </conditionalFormatting>
  <conditionalFormatting sqref="C43">
    <cfRule type="duplicateValues" dxfId="786" priority="8231"/>
  </conditionalFormatting>
  <conditionalFormatting sqref="D43 F43">
    <cfRule type="duplicateValues" dxfId="785" priority="8230"/>
  </conditionalFormatting>
  <conditionalFormatting sqref="H43">
    <cfRule type="duplicateValues" dxfId="784" priority="8229"/>
  </conditionalFormatting>
  <conditionalFormatting sqref="N43 P43 R43">
    <cfRule type="duplicateValues" dxfId="783" priority="8228"/>
  </conditionalFormatting>
  <conditionalFormatting sqref="T43 V43 X43">
    <cfRule type="duplicateValues" dxfId="782" priority="8227"/>
  </conditionalFormatting>
  <conditionalFormatting sqref="Z43 AB43">
    <cfRule type="duplicateValues" dxfId="781" priority="8226"/>
  </conditionalFormatting>
  <conditionalFormatting sqref="C44">
    <cfRule type="duplicateValues" dxfId="780" priority="8221"/>
  </conditionalFormatting>
  <conditionalFormatting sqref="C44">
    <cfRule type="duplicateValues" dxfId="779" priority="8217"/>
  </conditionalFormatting>
  <conditionalFormatting sqref="D44 F44">
    <cfRule type="duplicateValues" dxfId="778" priority="8216"/>
  </conditionalFormatting>
  <conditionalFormatting sqref="H44">
    <cfRule type="duplicateValues" dxfId="777" priority="8215"/>
  </conditionalFormatting>
  <conditionalFormatting sqref="N44 R44 P44">
    <cfRule type="duplicateValues" dxfId="776" priority="8214"/>
  </conditionalFormatting>
  <conditionalFormatting sqref="T44 V44 X44">
    <cfRule type="duplicateValues" dxfId="775" priority="8213"/>
  </conditionalFormatting>
  <conditionalFormatting sqref="Z44 AB44">
    <cfRule type="duplicateValues" dxfId="774" priority="8212"/>
  </conditionalFormatting>
  <conditionalFormatting sqref="C45">
    <cfRule type="duplicateValues" dxfId="773" priority="8207"/>
  </conditionalFormatting>
  <conditionalFormatting sqref="C45">
    <cfRule type="duplicateValues" dxfId="772" priority="8203"/>
  </conditionalFormatting>
  <conditionalFormatting sqref="D45 F45">
    <cfRule type="duplicateValues" dxfId="771" priority="8202"/>
  </conditionalFormatting>
  <conditionalFormatting sqref="H45">
    <cfRule type="duplicateValues" dxfId="770" priority="8201"/>
  </conditionalFormatting>
  <conditionalFormatting sqref="N45 P45 R45">
    <cfRule type="duplicateValues" dxfId="769" priority="8200"/>
  </conditionalFormatting>
  <conditionalFormatting sqref="V45 X45">
    <cfRule type="duplicateValues" dxfId="768" priority="8199"/>
  </conditionalFormatting>
  <conditionalFormatting sqref="Z45 AB45">
    <cfRule type="duplicateValues" dxfId="767" priority="8198"/>
  </conditionalFormatting>
  <conditionalFormatting sqref="C46">
    <cfRule type="duplicateValues" dxfId="766" priority="8193"/>
  </conditionalFormatting>
  <conditionalFormatting sqref="C46">
    <cfRule type="duplicateValues" dxfId="765" priority="8189"/>
  </conditionalFormatting>
  <conditionalFormatting sqref="D46 F46">
    <cfRule type="duplicateValues" dxfId="764" priority="8188"/>
  </conditionalFormatting>
  <conditionalFormatting sqref="N46 P46 R46">
    <cfRule type="duplicateValues" dxfId="763" priority="8186"/>
  </conditionalFormatting>
  <conditionalFormatting sqref="T46 V46 X46">
    <cfRule type="duplicateValues" dxfId="762" priority="8185"/>
  </conditionalFormatting>
  <conditionalFormatting sqref="Z46 AB46">
    <cfRule type="duplicateValues" dxfId="761" priority="8184"/>
  </conditionalFormatting>
  <conditionalFormatting sqref="C47">
    <cfRule type="duplicateValues" dxfId="760" priority="8179"/>
  </conditionalFormatting>
  <conditionalFormatting sqref="C47">
    <cfRule type="duplicateValues" dxfId="759" priority="8175"/>
  </conditionalFormatting>
  <conditionalFormatting sqref="D47 F47">
    <cfRule type="duplicateValues" dxfId="758" priority="8174"/>
  </conditionalFormatting>
  <conditionalFormatting sqref="H47">
    <cfRule type="duplicateValues" dxfId="757" priority="8173"/>
  </conditionalFormatting>
  <conditionalFormatting sqref="N47 P47 R47">
    <cfRule type="duplicateValues" dxfId="756" priority="8172"/>
  </conditionalFormatting>
  <conditionalFormatting sqref="T47 V47 X47">
    <cfRule type="duplicateValues" dxfId="755" priority="8171"/>
  </conditionalFormatting>
  <conditionalFormatting sqref="Z47 AB47">
    <cfRule type="duplicateValues" dxfId="754" priority="8170"/>
  </conditionalFormatting>
  <conditionalFormatting sqref="C48">
    <cfRule type="duplicateValues" dxfId="753" priority="8165"/>
  </conditionalFormatting>
  <conditionalFormatting sqref="C48">
    <cfRule type="duplicateValues" dxfId="752" priority="8161"/>
  </conditionalFormatting>
  <conditionalFormatting sqref="D48 F48">
    <cfRule type="duplicateValues" dxfId="751" priority="8160"/>
  </conditionalFormatting>
  <conditionalFormatting sqref="N48 P48 R48">
    <cfRule type="duplicateValues" dxfId="750" priority="8158"/>
  </conditionalFormatting>
  <conditionalFormatting sqref="T48 V48 X48">
    <cfRule type="duplicateValues" dxfId="749" priority="8157"/>
  </conditionalFormatting>
  <conditionalFormatting sqref="Z48 AB48">
    <cfRule type="duplicateValues" dxfId="748" priority="8156"/>
  </conditionalFormatting>
  <conditionalFormatting sqref="C49">
    <cfRule type="duplicateValues" dxfId="747" priority="8151"/>
  </conditionalFormatting>
  <conditionalFormatting sqref="C49">
    <cfRule type="duplicateValues" dxfId="746" priority="8147"/>
  </conditionalFormatting>
  <conditionalFormatting sqref="D49 F49">
    <cfRule type="duplicateValues" dxfId="745" priority="8146"/>
  </conditionalFormatting>
  <conditionalFormatting sqref="H49">
    <cfRule type="duplicateValues" dxfId="744" priority="8145"/>
  </conditionalFormatting>
  <conditionalFormatting sqref="N49 P49 R49">
    <cfRule type="duplicateValues" dxfId="743" priority="8144"/>
  </conditionalFormatting>
  <conditionalFormatting sqref="T49 X49 V49">
    <cfRule type="duplicateValues" dxfId="742" priority="8143"/>
  </conditionalFormatting>
  <conditionalFormatting sqref="Z49 AB49">
    <cfRule type="duplicateValues" dxfId="741" priority="8142"/>
  </conditionalFormatting>
  <conditionalFormatting sqref="C50">
    <cfRule type="duplicateValues" dxfId="740" priority="8137"/>
  </conditionalFormatting>
  <conditionalFormatting sqref="C50">
    <cfRule type="duplicateValues" dxfId="739" priority="8133"/>
  </conditionalFormatting>
  <conditionalFormatting sqref="D50 F50">
    <cfRule type="duplicateValues" dxfId="738" priority="8132"/>
  </conditionalFormatting>
  <conditionalFormatting sqref="H50">
    <cfRule type="duplicateValues" dxfId="737" priority="8131"/>
  </conditionalFormatting>
  <conditionalFormatting sqref="N50 P50 R50">
    <cfRule type="duplicateValues" dxfId="736" priority="8130"/>
  </conditionalFormatting>
  <conditionalFormatting sqref="T50 V50 X50">
    <cfRule type="duplicateValues" dxfId="735" priority="8129"/>
  </conditionalFormatting>
  <conditionalFormatting sqref="Z50 AB50">
    <cfRule type="duplicateValues" dxfId="734" priority="8128"/>
  </conditionalFormatting>
  <conditionalFormatting sqref="C51">
    <cfRule type="duplicateValues" dxfId="733" priority="8123"/>
  </conditionalFormatting>
  <conditionalFormatting sqref="C51">
    <cfRule type="duplicateValues" dxfId="732" priority="8119"/>
  </conditionalFormatting>
  <conditionalFormatting sqref="D51 F51">
    <cfRule type="duplicateValues" dxfId="731" priority="8118"/>
  </conditionalFormatting>
  <conditionalFormatting sqref="H51">
    <cfRule type="duplicateValues" dxfId="730" priority="8117"/>
  </conditionalFormatting>
  <conditionalFormatting sqref="N51 P51 R51">
    <cfRule type="duplicateValues" dxfId="729" priority="8116"/>
  </conditionalFormatting>
  <conditionalFormatting sqref="T51 V51 X51">
    <cfRule type="duplicateValues" dxfId="728" priority="8115"/>
  </conditionalFormatting>
  <conditionalFormatting sqref="Z51 AB51">
    <cfRule type="duplicateValues" dxfId="727" priority="8114"/>
  </conditionalFormatting>
  <conditionalFormatting sqref="C52">
    <cfRule type="duplicateValues" dxfId="726" priority="8109"/>
  </conditionalFormatting>
  <conditionalFormatting sqref="C52">
    <cfRule type="duplicateValues" dxfId="725" priority="8105"/>
  </conditionalFormatting>
  <conditionalFormatting sqref="D52 F52">
    <cfRule type="duplicateValues" dxfId="724" priority="8104"/>
  </conditionalFormatting>
  <conditionalFormatting sqref="H52">
    <cfRule type="duplicateValues" dxfId="723" priority="8103"/>
  </conditionalFormatting>
  <conditionalFormatting sqref="N52 R52 P52">
    <cfRule type="duplicateValues" dxfId="722" priority="8102"/>
  </conditionalFormatting>
  <conditionalFormatting sqref="T52 V52 X52">
    <cfRule type="duplicateValues" dxfId="721" priority="8101"/>
  </conditionalFormatting>
  <conditionalFormatting sqref="Z52 AB52">
    <cfRule type="duplicateValues" dxfId="720" priority="8100"/>
  </conditionalFormatting>
  <conditionalFormatting sqref="C53">
    <cfRule type="duplicateValues" dxfId="719" priority="8095"/>
  </conditionalFormatting>
  <conditionalFormatting sqref="C53">
    <cfRule type="duplicateValues" dxfId="718" priority="8091"/>
  </conditionalFormatting>
  <conditionalFormatting sqref="D53 F53">
    <cfRule type="duplicateValues" dxfId="717" priority="8090"/>
  </conditionalFormatting>
  <conditionalFormatting sqref="H53">
    <cfRule type="duplicateValues" dxfId="716" priority="8089"/>
  </conditionalFormatting>
  <conditionalFormatting sqref="N53 P53 R53">
    <cfRule type="duplicateValues" dxfId="715" priority="8088"/>
  </conditionalFormatting>
  <conditionalFormatting sqref="T53 V53 X53">
    <cfRule type="duplicateValues" dxfId="714" priority="8087"/>
  </conditionalFormatting>
  <conditionalFormatting sqref="Z53 AB53">
    <cfRule type="duplicateValues" dxfId="713" priority="8086"/>
  </conditionalFormatting>
  <conditionalFormatting sqref="C54">
    <cfRule type="duplicateValues" dxfId="712" priority="8081"/>
  </conditionalFormatting>
  <conditionalFormatting sqref="C54">
    <cfRule type="duplicateValues" dxfId="711" priority="8077"/>
  </conditionalFormatting>
  <conditionalFormatting sqref="D54 F54">
    <cfRule type="duplicateValues" dxfId="710" priority="8076"/>
  </conditionalFormatting>
  <conditionalFormatting sqref="H54">
    <cfRule type="duplicateValues" dxfId="709" priority="8075"/>
  </conditionalFormatting>
  <conditionalFormatting sqref="N54 R54 P54">
    <cfRule type="duplicateValues" dxfId="708" priority="8074"/>
  </conditionalFormatting>
  <conditionalFormatting sqref="T54 V54 X54">
    <cfRule type="duplicateValues" dxfId="707" priority="8073"/>
  </conditionalFormatting>
  <conditionalFormatting sqref="Z54 AB54">
    <cfRule type="duplicateValues" dxfId="706" priority="8072"/>
  </conditionalFormatting>
  <conditionalFormatting sqref="C55">
    <cfRule type="duplicateValues" dxfId="705" priority="8067"/>
  </conditionalFormatting>
  <conditionalFormatting sqref="C55">
    <cfRule type="duplicateValues" dxfId="704" priority="8063"/>
  </conditionalFormatting>
  <conditionalFormatting sqref="D55 F55">
    <cfRule type="duplicateValues" dxfId="703" priority="8062"/>
  </conditionalFormatting>
  <conditionalFormatting sqref="H55">
    <cfRule type="duplicateValues" dxfId="702" priority="8061"/>
  </conditionalFormatting>
  <conditionalFormatting sqref="N55 P55 R55">
    <cfRule type="duplicateValues" dxfId="701" priority="8060"/>
  </conditionalFormatting>
  <conditionalFormatting sqref="T55 V55 X55">
    <cfRule type="duplicateValues" dxfId="700" priority="8059"/>
  </conditionalFormatting>
  <conditionalFormatting sqref="Z55 AB55">
    <cfRule type="duplicateValues" dxfId="699" priority="8058"/>
  </conditionalFormatting>
  <conditionalFormatting sqref="C56">
    <cfRule type="duplicateValues" dxfId="698" priority="8039"/>
  </conditionalFormatting>
  <conditionalFormatting sqref="C56">
    <cfRule type="duplicateValues" dxfId="697" priority="8035"/>
  </conditionalFormatting>
  <conditionalFormatting sqref="D56 F56">
    <cfRule type="duplicateValues" dxfId="696" priority="8034"/>
  </conditionalFormatting>
  <conditionalFormatting sqref="H56">
    <cfRule type="duplicateValues" dxfId="695" priority="8033"/>
  </conditionalFormatting>
  <conditionalFormatting sqref="N56 R56">
    <cfRule type="duplicateValues" dxfId="694" priority="8032"/>
  </conditionalFormatting>
  <conditionalFormatting sqref="T56 V56 X56">
    <cfRule type="duplicateValues" dxfId="693" priority="8031"/>
  </conditionalFormatting>
  <conditionalFormatting sqref="Z56 AB56">
    <cfRule type="duplicateValues" dxfId="692" priority="8030"/>
  </conditionalFormatting>
  <conditionalFormatting sqref="C57">
    <cfRule type="duplicateValues" dxfId="691" priority="8025"/>
  </conditionalFormatting>
  <conditionalFormatting sqref="C57">
    <cfRule type="duplicateValues" dxfId="690" priority="8021"/>
  </conditionalFormatting>
  <conditionalFormatting sqref="D57 F57">
    <cfRule type="duplicateValues" dxfId="689" priority="8020"/>
  </conditionalFormatting>
  <conditionalFormatting sqref="H57">
    <cfRule type="duplicateValues" dxfId="688" priority="8019"/>
  </conditionalFormatting>
  <conditionalFormatting sqref="N57 P57 R57">
    <cfRule type="duplicateValues" dxfId="687" priority="8018"/>
  </conditionalFormatting>
  <conditionalFormatting sqref="T57 V57 X57">
    <cfRule type="duplicateValues" dxfId="686" priority="8017"/>
  </conditionalFormatting>
  <conditionalFormatting sqref="Z57 AB57">
    <cfRule type="duplicateValues" dxfId="685" priority="8016"/>
  </conditionalFormatting>
  <conditionalFormatting sqref="C58">
    <cfRule type="duplicateValues" dxfId="684" priority="8011"/>
  </conditionalFormatting>
  <conditionalFormatting sqref="C58">
    <cfRule type="duplicateValues" dxfId="683" priority="8007"/>
  </conditionalFormatting>
  <conditionalFormatting sqref="D58 F58">
    <cfRule type="duplicateValues" dxfId="682" priority="8006"/>
  </conditionalFormatting>
  <conditionalFormatting sqref="H58">
    <cfRule type="duplicateValues" dxfId="681" priority="8005"/>
  </conditionalFormatting>
  <conditionalFormatting sqref="N58 P58 R58">
    <cfRule type="duplicateValues" dxfId="680" priority="8004"/>
  </conditionalFormatting>
  <conditionalFormatting sqref="T58 V58 X58">
    <cfRule type="duplicateValues" dxfId="679" priority="8003"/>
  </conditionalFormatting>
  <conditionalFormatting sqref="Z58 AB58">
    <cfRule type="duplicateValues" dxfId="678" priority="8002"/>
  </conditionalFormatting>
  <conditionalFormatting sqref="C59">
    <cfRule type="duplicateValues" dxfId="677" priority="7997"/>
  </conditionalFormatting>
  <conditionalFormatting sqref="C59">
    <cfRule type="duplicateValues" dxfId="676" priority="7993"/>
  </conditionalFormatting>
  <conditionalFormatting sqref="D59 F59">
    <cfRule type="duplicateValues" dxfId="675" priority="7992"/>
  </conditionalFormatting>
  <conditionalFormatting sqref="H59">
    <cfRule type="duplicateValues" dxfId="674" priority="7991"/>
  </conditionalFormatting>
  <conditionalFormatting sqref="N59 P59 R59">
    <cfRule type="duplicateValues" dxfId="673" priority="7990"/>
  </conditionalFormatting>
  <conditionalFormatting sqref="V59 X59">
    <cfRule type="duplicateValues" dxfId="672" priority="7989"/>
  </conditionalFormatting>
  <conditionalFormatting sqref="Z59 AB59">
    <cfRule type="duplicateValues" dxfId="671" priority="7988"/>
  </conditionalFormatting>
  <conditionalFormatting sqref="C60">
    <cfRule type="duplicateValues" dxfId="670" priority="7983"/>
  </conditionalFormatting>
  <conditionalFormatting sqref="C60">
    <cfRule type="duplicateValues" dxfId="669" priority="7979"/>
  </conditionalFormatting>
  <conditionalFormatting sqref="D60 F60">
    <cfRule type="duplicateValues" dxfId="668" priority="7978"/>
  </conditionalFormatting>
  <conditionalFormatting sqref="H60">
    <cfRule type="duplicateValues" dxfId="667" priority="7977"/>
  </conditionalFormatting>
  <conditionalFormatting sqref="N60 R60">
    <cfRule type="duplicateValues" dxfId="666" priority="7976"/>
  </conditionalFormatting>
  <conditionalFormatting sqref="T60 V60 X60">
    <cfRule type="duplicateValues" dxfId="665" priority="7975"/>
  </conditionalFormatting>
  <conditionalFormatting sqref="Z60 AB60">
    <cfRule type="duplicateValues" dxfId="664" priority="7974"/>
  </conditionalFormatting>
  <conditionalFormatting sqref="C61">
    <cfRule type="duplicateValues" dxfId="663" priority="7969"/>
  </conditionalFormatting>
  <conditionalFormatting sqref="C61">
    <cfRule type="duplicateValues" dxfId="662" priority="7965"/>
  </conditionalFormatting>
  <conditionalFormatting sqref="D61 F61">
    <cfRule type="duplicateValues" dxfId="661" priority="7964"/>
  </conditionalFormatting>
  <conditionalFormatting sqref="H61">
    <cfRule type="duplicateValues" dxfId="660" priority="7963"/>
  </conditionalFormatting>
  <conditionalFormatting sqref="N61 R61">
    <cfRule type="duplicateValues" dxfId="659" priority="7962"/>
  </conditionalFormatting>
  <conditionalFormatting sqref="T61 X61">
    <cfRule type="duplicateValues" dxfId="658" priority="7961"/>
  </conditionalFormatting>
  <conditionalFormatting sqref="Z61 AB61">
    <cfRule type="duplicateValues" dxfId="657" priority="7960"/>
  </conditionalFormatting>
  <conditionalFormatting sqref="C62">
    <cfRule type="duplicateValues" dxfId="656" priority="7955"/>
  </conditionalFormatting>
  <conditionalFormatting sqref="C62">
    <cfRule type="duplicateValues" dxfId="655" priority="7951"/>
  </conditionalFormatting>
  <conditionalFormatting sqref="D62 F62">
    <cfRule type="duplicateValues" dxfId="654" priority="7950"/>
  </conditionalFormatting>
  <conditionalFormatting sqref="H62">
    <cfRule type="duplicateValues" dxfId="653" priority="7949"/>
  </conditionalFormatting>
  <conditionalFormatting sqref="N62 R62 P62">
    <cfRule type="duplicateValues" dxfId="652" priority="7948"/>
  </conditionalFormatting>
  <conditionalFormatting sqref="T62 V62 X62">
    <cfRule type="duplicateValues" dxfId="651" priority="7947"/>
  </conditionalFormatting>
  <conditionalFormatting sqref="Z62 AB62">
    <cfRule type="duplicateValues" dxfId="650" priority="7946"/>
  </conditionalFormatting>
  <conditionalFormatting sqref="C63">
    <cfRule type="duplicateValues" dxfId="649" priority="7941"/>
  </conditionalFormatting>
  <conditionalFormatting sqref="C63">
    <cfRule type="duplicateValues" dxfId="648" priority="7937"/>
  </conditionalFormatting>
  <conditionalFormatting sqref="D63 F63">
    <cfRule type="duplicateValues" dxfId="647" priority="7936"/>
  </conditionalFormatting>
  <conditionalFormatting sqref="H63">
    <cfRule type="duplicateValues" dxfId="646" priority="7935"/>
  </conditionalFormatting>
  <conditionalFormatting sqref="N63 P63 R63">
    <cfRule type="duplicateValues" dxfId="645" priority="7934"/>
  </conditionalFormatting>
  <conditionalFormatting sqref="T63 V63 X63">
    <cfRule type="duplicateValues" dxfId="644" priority="7933"/>
  </conditionalFormatting>
  <conditionalFormatting sqref="Z63 AB63">
    <cfRule type="duplicateValues" dxfId="643" priority="7932"/>
  </conditionalFormatting>
  <conditionalFormatting sqref="C64">
    <cfRule type="duplicateValues" dxfId="642" priority="7927"/>
  </conditionalFormatting>
  <conditionalFormatting sqref="C64">
    <cfRule type="duplicateValues" dxfId="641" priority="7923"/>
  </conditionalFormatting>
  <conditionalFormatting sqref="D64 F64">
    <cfRule type="duplicateValues" dxfId="640" priority="7922"/>
  </conditionalFormatting>
  <conditionalFormatting sqref="H64">
    <cfRule type="duplicateValues" dxfId="639" priority="7921"/>
  </conditionalFormatting>
  <conditionalFormatting sqref="N64 P64 R64">
    <cfRule type="duplicateValues" dxfId="638" priority="7920"/>
  </conditionalFormatting>
  <conditionalFormatting sqref="T64 V64 X64">
    <cfRule type="duplicateValues" dxfId="637" priority="7919"/>
  </conditionalFormatting>
  <conditionalFormatting sqref="Z64 AB64">
    <cfRule type="duplicateValues" dxfId="636" priority="7918"/>
  </conditionalFormatting>
  <conditionalFormatting sqref="C65">
    <cfRule type="duplicateValues" dxfId="635" priority="7913"/>
  </conditionalFormatting>
  <conditionalFormatting sqref="C65">
    <cfRule type="duplicateValues" dxfId="634" priority="7909"/>
  </conditionalFormatting>
  <conditionalFormatting sqref="F65 D65">
    <cfRule type="duplicateValues" dxfId="633" priority="7908"/>
  </conditionalFormatting>
  <conditionalFormatting sqref="H65">
    <cfRule type="duplicateValues" dxfId="632" priority="7907"/>
  </conditionalFormatting>
  <conditionalFormatting sqref="N65 R65">
    <cfRule type="duplicateValues" dxfId="631" priority="7906"/>
  </conditionalFormatting>
  <conditionalFormatting sqref="T65 V65 X65">
    <cfRule type="duplicateValues" dxfId="630" priority="7905"/>
  </conditionalFormatting>
  <conditionalFormatting sqref="Z65 AB65">
    <cfRule type="duplicateValues" dxfId="629" priority="7904"/>
  </conditionalFormatting>
  <conditionalFormatting sqref="C66">
    <cfRule type="duplicateValues" dxfId="628" priority="7899"/>
  </conditionalFormatting>
  <conditionalFormatting sqref="C66">
    <cfRule type="duplicateValues" dxfId="627" priority="7895"/>
  </conditionalFormatting>
  <conditionalFormatting sqref="D66 F66">
    <cfRule type="duplicateValues" dxfId="626" priority="7894"/>
  </conditionalFormatting>
  <conditionalFormatting sqref="H66">
    <cfRule type="duplicateValues" dxfId="625" priority="7893"/>
  </conditionalFormatting>
  <conditionalFormatting sqref="N66 P66 R66">
    <cfRule type="duplicateValues" dxfId="624" priority="7892"/>
  </conditionalFormatting>
  <conditionalFormatting sqref="T66 V66 X66">
    <cfRule type="duplicateValues" dxfId="623" priority="7891"/>
  </conditionalFormatting>
  <conditionalFormatting sqref="Z66 AB66">
    <cfRule type="duplicateValues" dxfId="622" priority="7890"/>
  </conditionalFormatting>
  <conditionalFormatting sqref="C67">
    <cfRule type="duplicateValues" dxfId="621" priority="7885"/>
  </conditionalFormatting>
  <conditionalFormatting sqref="C67">
    <cfRule type="duplicateValues" dxfId="620" priority="7881"/>
  </conditionalFormatting>
  <conditionalFormatting sqref="D67 F67">
    <cfRule type="duplicateValues" dxfId="619" priority="7880"/>
  </conditionalFormatting>
  <conditionalFormatting sqref="N67 P67 R67">
    <cfRule type="duplicateValues" dxfId="618" priority="7878"/>
  </conditionalFormatting>
  <conditionalFormatting sqref="T67 V67 X67">
    <cfRule type="duplicateValues" dxfId="617" priority="7877"/>
  </conditionalFormatting>
  <conditionalFormatting sqref="Z67 AB67">
    <cfRule type="duplicateValues" dxfId="616" priority="7876"/>
  </conditionalFormatting>
  <conditionalFormatting sqref="C68">
    <cfRule type="duplicateValues" dxfId="615" priority="7871"/>
  </conditionalFormatting>
  <conditionalFormatting sqref="C68">
    <cfRule type="duplicateValues" dxfId="614" priority="7867"/>
  </conditionalFormatting>
  <conditionalFormatting sqref="D68 F68">
    <cfRule type="duplicateValues" dxfId="613" priority="7866"/>
  </conditionalFormatting>
  <conditionalFormatting sqref="H68">
    <cfRule type="duplicateValues" dxfId="612" priority="7865"/>
  </conditionalFormatting>
  <conditionalFormatting sqref="N68 R68">
    <cfRule type="duplicateValues" dxfId="611" priority="7864"/>
  </conditionalFormatting>
  <conditionalFormatting sqref="T68 V68 X68">
    <cfRule type="duplicateValues" dxfId="610" priority="7863"/>
  </conditionalFormatting>
  <conditionalFormatting sqref="Z68 AB68">
    <cfRule type="duplicateValues" dxfId="609" priority="7862"/>
  </conditionalFormatting>
  <conditionalFormatting sqref="C69">
    <cfRule type="duplicateValues" dxfId="608" priority="7857"/>
  </conditionalFormatting>
  <conditionalFormatting sqref="C69">
    <cfRule type="duplicateValues" dxfId="607" priority="7853"/>
  </conditionalFormatting>
  <conditionalFormatting sqref="D69 F69">
    <cfRule type="duplicateValues" dxfId="606" priority="7852"/>
  </conditionalFormatting>
  <conditionalFormatting sqref="H69">
    <cfRule type="duplicateValues" dxfId="605" priority="7851"/>
  </conditionalFormatting>
  <conditionalFormatting sqref="N69 P69 R69">
    <cfRule type="duplicateValues" dxfId="604" priority="7850"/>
  </conditionalFormatting>
  <conditionalFormatting sqref="T69 V69 X69">
    <cfRule type="duplicateValues" dxfId="603" priority="7849"/>
  </conditionalFormatting>
  <conditionalFormatting sqref="Z69 AB69">
    <cfRule type="duplicateValues" dxfId="602" priority="7848"/>
  </conditionalFormatting>
  <conditionalFormatting sqref="C70">
    <cfRule type="duplicateValues" dxfId="601" priority="7843"/>
  </conditionalFormatting>
  <conditionalFormatting sqref="C70">
    <cfRule type="duplicateValues" dxfId="600" priority="7839"/>
  </conditionalFormatting>
  <conditionalFormatting sqref="F70">
    <cfRule type="duplicateValues" dxfId="599" priority="7838"/>
  </conditionalFormatting>
  <conditionalFormatting sqref="H70">
    <cfRule type="duplicateValues" dxfId="598" priority="7837"/>
  </conditionalFormatting>
  <conditionalFormatting sqref="N70 P70 R70">
    <cfRule type="duplicateValues" dxfId="597" priority="7836"/>
  </conditionalFormatting>
  <conditionalFormatting sqref="T70 V70 X70">
    <cfRule type="duplicateValues" dxfId="596" priority="7835"/>
  </conditionalFormatting>
  <conditionalFormatting sqref="Z70 AB70">
    <cfRule type="duplicateValues" dxfId="595" priority="7834"/>
  </conditionalFormatting>
  <conditionalFormatting sqref="C71">
    <cfRule type="duplicateValues" dxfId="594" priority="7829"/>
  </conditionalFormatting>
  <conditionalFormatting sqref="C71">
    <cfRule type="duplicateValues" dxfId="593" priority="7825"/>
  </conditionalFormatting>
  <conditionalFormatting sqref="D71 F71">
    <cfRule type="duplicateValues" dxfId="592" priority="7824"/>
  </conditionalFormatting>
  <conditionalFormatting sqref="H71">
    <cfRule type="duplicateValues" dxfId="591" priority="7823"/>
  </conditionalFormatting>
  <conditionalFormatting sqref="N71 P71 R71">
    <cfRule type="duplicateValues" dxfId="590" priority="7822"/>
  </conditionalFormatting>
  <conditionalFormatting sqref="T71 X71">
    <cfRule type="duplicateValues" dxfId="589" priority="7821"/>
  </conditionalFormatting>
  <conditionalFormatting sqref="Z71 AB71">
    <cfRule type="duplicateValues" dxfId="588" priority="7820"/>
  </conditionalFormatting>
  <conditionalFormatting sqref="C72">
    <cfRule type="duplicateValues" dxfId="587" priority="7815"/>
  </conditionalFormatting>
  <conditionalFormatting sqref="C72">
    <cfRule type="duplicateValues" dxfId="586" priority="7811"/>
  </conditionalFormatting>
  <conditionalFormatting sqref="D72 F72">
    <cfRule type="duplicateValues" dxfId="585" priority="7810"/>
  </conditionalFormatting>
  <conditionalFormatting sqref="H72">
    <cfRule type="duplicateValues" dxfId="584" priority="7809"/>
  </conditionalFormatting>
  <conditionalFormatting sqref="N72 P72 R72">
    <cfRule type="duplicateValues" dxfId="583" priority="7808"/>
  </conditionalFormatting>
  <conditionalFormatting sqref="T72 X72 V72">
    <cfRule type="duplicateValues" dxfId="582" priority="7807"/>
  </conditionalFormatting>
  <conditionalFormatting sqref="Z72 AB72">
    <cfRule type="duplicateValues" dxfId="581" priority="7806"/>
  </conditionalFormatting>
  <conditionalFormatting sqref="C73">
    <cfRule type="duplicateValues" dxfId="580" priority="7801"/>
  </conditionalFormatting>
  <conditionalFormatting sqref="C73">
    <cfRule type="duplicateValues" dxfId="579" priority="7797"/>
  </conditionalFormatting>
  <conditionalFormatting sqref="D73 F73">
    <cfRule type="duplicateValues" dxfId="578" priority="7796"/>
  </conditionalFormatting>
  <conditionalFormatting sqref="H73">
    <cfRule type="duplicateValues" dxfId="577" priority="7795"/>
  </conditionalFormatting>
  <conditionalFormatting sqref="N73 P73 R73">
    <cfRule type="duplicateValues" dxfId="576" priority="7794"/>
  </conditionalFormatting>
  <conditionalFormatting sqref="T73 V73 X73">
    <cfRule type="duplicateValues" dxfId="575" priority="7793"/>
  </conditionalFormatting>
  <conditionalFormatting sqref="Z73 AB73">
    <cfRule type="duplicateValues" dxfId="574" priority="7792"/>
  </conditionalFormatting>
  <conditionalFormatting sqref="C74">
    <cfRule type="duplicateValues" dxfId="573" priority="7787"/>
  </conditionalFormatting>
  <conditionalFormatting sqref="C74">
    <cfRule type="duplicateValues" dxfId="572" priority="7783"/>
  </conditionalFormatting>
  <conditionalFormatting sqref="D74 F74">
    <cfRule type="duplicateValues" dxfId="571" priority="7782"/>
  </conditionalFormatting>
  <conditionalFormatting sqref="H74">
    <cfRule type="duplicateValues" dxfId="570" priority="7781"/>
  </conditionalFormatting>
  <conditionalFormatting sqref="N74 R74">
    <cfRule type="duplicateValues" dxfId="569" priority="7780"/>
  </conditionalFormatting>
  <conditionalFormatting sqref="T74 V74 X74">
    <cfRule type="duplicateValues" dxfId="568" priority="7779"/>
  </conditionalFormatting>
  <conditionalFormatting sqref="Z74 AB74">
    <cfRule type="duplicateValues" dxfId="567" priority="7778"/>
  </conditionalFormatting>
  <conditionalFormatting sqref="C75">
    <cfRule type="duplicateValues" dxfId="566" priority="7773"/>
  </conditionalFormatting>
  <conditionalFormatting sqref="C75">
    <cfRule type="duplicateValues" dxfId="565" priority="7769"/>
  </conditionalFormatting>
  <conditionalFormatting sqref="D75 F75">
    <cfRule type="duplicateValues" dxfId="564" priority="7768"/>
  </conditionalFormatting>
  <conditionalFormatting sqref="H75">
    <cfRule type="duplicateValues" dxfId="563" priority="7767"/>
  </conditionalFormatting>
  <conditionalFormatting sqref="N75 P75 R75">
    <cfRule type="duplicateValues" dxfId="562" priority="7766"/>
  </conditionalFormatting>
  <conditionalFormatting sqref="T75 V75 X75">
    <cfRule type="duplicateValues" dxfId="561" priority="7765"/>
  </conditionalFormatting>
  <conditionalFormatting sqref="Z75 AB75">
    <cfRule type="duplicateValues" dxfId="560" priority="7764"/>
  </conditionalFormatting>
  <conditionalFormatting sqref="C76">
    <cfRule type="duplicateValues" dxfId="559" priority="7759"/>
  </conditionalFormatting>
  <conditionalFormatting sqref="C76">
    <cfRule type="duplicateValues" dxfId="558" priority="7755"/>
  </conditionalFormatting>
  <conditionalFormatting sqref="D76 F76">
    <cfRule type="duplicateValues" dxfId="557" priority="7754"/>
  </conditionalFormatting>
  <conditionalFormatting sqref="H76">
    <cfRule type="duplicateValues" dxfId="556" priority="7753"/>
  </conditionalFormatting>
  <conditionalFormatting sqref="N76 P76 R76">
    <cfRule type="duplicateValues" dxfId="555" priority="7752"/>
  </conditionalFormatting>
  <conditionalFormatting sqref="T76 V76 X76">
    <cfRule type="duplicateValues" dxfId="554" priority="7751"/>
  </conditionalFormatting>
  <conditionalFormatting sqref="Z76 AB76">
    <cfRule type="duplicateValues" dxfId="553" priority="7750"/>
  </conditionalFormatting>
  <conditionalFormatting sqref="C77">
    <cfRule type="duplicateValues" dxfId="552" priority="7745"/>
  </conditionalFormatting>
  <conditionalFormatting sqref="C77">
    <cfRule type="duplicateValues" dxfId="551" priority="7741"/>
  </conditionalFormatting>
  <conditionalFormatting sqref="D77 F77">
    <cfRule type="duplicateValues" dxfId="550" priority="7740"/>
  </conditionalFormatting>
  <conditionalFormatting sqref="H77">
    <cfRule type="duplicateValues" dxfId="549" priority="7739"/>
  </conditionalFormatting>
  <conditionalFormatting sqref="N77 R77">
    <cfRule type="duplicateValues" dxfId="548" priority="7738"/>
  </conditionalFormatting>
  <conditionalFormatting sqref="T77 V77 X77">
    <cfRule type="duplicateValues" dxfId="547" priority="7737"/>
  </conditionalFormatting>
  <conditionalFormatting sqref="Z77 AB77">
    <cfRule type="duplicateValues" dxfId="546" priority="7736"/>
  </conditionalFormatting>
  <conditionalFormatting sqref="C78">
    <cfRule type="duplicateValues" dxfId="545" priority="7731"/>
  </conditionalFormatting>
  <conditionalFormatting sqref="C78">
    <cfRule type="duplicateValues" dxfId="544" priority="7727"/>
  </conditionalFormatting>
  <conditionalFormatting sqref="D78 F78">
    <cfRule type="duplicateValues" dxfId="543" priority="7726"/>
  </conditionalFormatting>
  <conditionalFormatting sqref="H78">
    <cfRule type="duplicateValues" dxfId="542" priority="7725"/>
  </conditionalFormatting>
  <conditionalFormatting sqref="N78 P78 R78">
    <cfRule type="duplicateValues" dxfId="541" priority="7724"/>
  </conditionalFormatting>
  <conditionalFormatting sqref="T78 V78 X78">
    <cfRule type="duplicateValues" dxfId="540" priority="7723"/>
  </conditionalFormatting>
  <conditionalFormatting sqref="Z78 AB78">
    <cfRule type="duplicateValues" dxfId="539" priority="7722"/>
  </conditionalFormatting>
  <conditionalFormatting sqref="C79">
    <cfRule type="duplicateValues" dxfId="538" priority="7717"/>
  </conditionalFormatting>
  <conditionalFormatting sqref="C79">
    <cfRule type="duplicateValues" dxfId="537" priority="7713"/>
  </conditionalFormatting>
  <conditionalFormatting sqref="D79 F79">
    <cfRule type="duplicateValues" dxfId="536" priority="7712"/>
  </conditionalFormatting>
  <conditionalFormatting sqref="H79">
    <cfRule type="duplicateValues" dxfId="535" priority="7711"/>
  </conditionalFormatting>
  <conditionalFormatting sqref="P79 R79 N79">
    <cfRule type="duplicateValues" dxfId="534" priority="7710"/>
  </conditionalFormatting>
  <conditionalFormatting sqref="T79 V79 X79">
    <cfRule type="duplicateValues" dxfId="533" priority="7709"/>
  </conditionalFormatting>
  <conditionalFormatting sqref="Z79 AB79">
    <cfRule type="duplicateValues" dxfId="532" priority="7708"/>
  </conditionalFormatting>
  <conditionalFormatting sqref="C80">
    <cfRule type="duplicateValues" dxfId="531" priority="7703"/>
  </conditionalFormatting>
  <conditionalFormatting sqref="C80">
    <cfRule type="duplicateValues" dxfId="530" priority="7699"/>
  </conditionalFormatting>
  <conditionalFormatting sqref="D80 F80">
    <cfRule type="duplicateValues" dxfId="529" priority="7698"/>
  </conditionalFormatting>
  <conditionalFormatting sqref="H80">
    <cfRule type="duplicateValues" dxfId="528" priority="7697"/>
  </conditionalFormatting>
  <conditionalFormatting sqref="N80 P80 R80">
    <cfRule type="duplicateValues" dxfId="527" priority="7696"/>
  </conditionalFormatting>
  <conditionalFormatting sqref="T80 V80 X80">
    <cfRule type="duplicateValues" dxfId="526" priority="7695"/>
  </conditionalFormatting>
  <conditionalFormatting sqref="Z80 AB80">
    <cfRule type="duplicateValues" dxfId="525" priority="7694"/>
  </conditionalFormatting>
  <conditionalFormatting sqref="C81">
    <cfRule type="duplicateValues" dxfId="524" priority="7689"/>
  </conditionalFormatting>
  <conditionalFormatting sqref="C81">
    <cfRule type="duplicateValues" dxfId="523" priority="7685"/>
  </conditionalFormatting>
  <conditionalFormatting sqref="D81 F81">
    <cfRule type="duplicateValues" dxfId="522" priority="7684"/>
  </conditionalFormatting>
  <conditionalFormatting sqref="N81 P81 R81">
    <cfRule type="duplicateValues" dxfId="521" priority="7682"/>
  </conditionalFormatting>
  <conditionalFormatting sqref="T81 V81 X81">
    <cfRule type="duplicateValues" dxfId="520" priority="7681"/>
  </conditionalFormatting>
  <conditionalFormatting sqref="Z81 AB81">
    <cfRule type="duplicateValues" dxfId="519" priority="7680"/>
  </conditionalFormatting>
  <conditionalFormatting sqref="C82">
    <cfRule type="duplicateValues" dxfId="518" priority="7675"/>
  </conditionalFormatting>
  <conditionalFormatting sqref="C82">
    <cfRule type="duplicateValues" dxfId="517" priority="7671"/>
  </conditionalFormatting>
  <conditionalFormatting sqref="D82 F82">
    <cfRule type="duplicateValues" dxfId="516" priority="7670"/>
  </conditionalFormatting>
  <conditionalFormatting sqref="H82">
    <cfRule type="duplicateValues" dxfId="515" priority="7669"/>
  </conditionalFormatting>
  <conditionalFormatting sqref="P82 R82">
    <cfRule type="duplicateValues" dxfId="514" priority="7668"/>
  </conditionalFormatting>
  <conditionalFormatting sqref="V82 X82">
    <cfRule type="duplicateValues" dxfId="513" priority="7667"/>
  </conditionalFormatting>
  <conditionalFormatting sqref="Z82 AB82">
    <cfRule type="duplicateValues" dxfId="512" priority="7666"/>
  </conditionalFormatting>
  <conditionalFormatting sqref="C83">
    <cfRule type="duplicateValues" dxfId="511" priority="7661"/>
  </conditionalFormatting>
  <conditionalFormatting sqref="C83">
    <cfRule type="duplicateValues" dxfId="510" priority="7657"/>
  </conditionalFormatting>
  <conditionalFormatting sqref="D83 F83">
    <cfRule type="duplicateValues" dxfId="509" priority="7656"/>
  </conditionalFormatting>
  <conditionalFormatting sqref="H83">
    <cfRule type="duplicateValues" dxfId="508" priority="7655"/>
  </conditionalFormatting>
  <conditionalFormatting sqref="N83 P83 R83">
    <cfRule type="duplicateValues" dxfId="507" priority="7654"/>
  </conditionalFormatting>
  <conditionalFormatting sqref="T83 X83">
    <cfRule type="duplicateValues" dxfId="506" priority="7653"/>
  </conditionalFormatting>
  <conditionalFormatting sqref="Z83 AB83">
    <cfRule type="duplicateValues" dxfId="505" priority="7652"/>
  </conditionalFormatting>
  <conditionalFormatting sqref="C84">
    <cfRule type="duplicateValues" dxfId="504" priority="7647"/>
  </conditionalFormatting>
  <conditionalFormatting sqref="C84">
    <cfRule type="duplicateValues" dxfId="503" priority="7643"/>
  </conditionalFormatting>
  <conditionalFormatting sqref="D84">
    <cfRule type="duplicateValues" dxfId="502" priority="7642"/>
  </conditionalFormatting>
  <conditionalFormatting sqref="H84">
    <cfRule type="duplicateValues" dxfId="501" priority="7641"/>
  </conditionalFormatting>
  <conditionalFormatting sqref="N84 P84 R84">
    <cfRule type="duplicateValues" dxfId="500" priority="7640"/>
  </conditionalFormatting>
  <conditionalFormatting sqref="T84 V84 X84">
    <cfRule type="duplicateValues" dxfId="499" priority="7639"/>
  </conditionalFormatting>
  <conditionalFormatting sqref="Z84 AB84">
    <cfRule type="duplicateValues" dxfId="498" priority="7638"/>
  </conditionalFormatting>
  <conditionalFormatting sqref="C85">
    <cfRule type="duplicateValues" dxfId="497" priority="7633"/>
  </conditionalFormatting>
  <conditionalFormatting sqref="C85">
    <cfRule type="duplicateValues" dxfId="496" priority="7629"/>
  </conditionalFormatting>
  <conditionalFormatting sqref="D85 F85">
    <cfRule type="duplicateValues" dxfId="495" priority="7628"/>
  </conditionalFormatting>
  <conditionalFormatting sqref="H85">
    <cfRule type="duplicateValues" dxfId="494" priority="7627"/>
  </conditionalFormatting>
  <conditionalFormatting sqref="N85 P85 R85">
    <cfRule type="duplicateValues" dxfId="493" priority="7626"/>
  </conditionalFormatting>
  <conditionalFormatting sqref="T85 V85 X85">
    <cfRule type="duplicateValues" dxfId="492" priority="7625"/>
  </conditionalFormatting>
  <conditionalFormatting sqref="AB85">
    <cfRule type="duplicateValues" dxfId="491" priority="7624"/>
  </conditionalFormatting>
  <conditionalFormatting sqref="C86">
    <cfRule type="duplicateValues" dxfId="490" priority="7619"/>
  </conditionalFormatting>
  <conditionalFormatting sqref="C86">
    <cfRule type="duplicateValues" dxfId="489" priority="7615"/>
  </conditionalFormatting>
  <conditionalFormatting sqref="D86 F86">
    <cfRule type="duplicateValues" dxfId="488" priority="7614"/>
  </conditionalFormatting>
  <conditionalFormatting sqref="H86">
    <cfRule type="duplicateValues" dxfId="487" priority="7613"/>
  </conditionalFormatting>
  <conditionalFormatting sqref="N86 P86 R86">
    <cfRule type="duplicateValues" dxfId="486" priority="7612"/>
  </conditionalFormatting>
  <conditionalFormatting sqref="T86 V86 X86">
    <cfRule type="duplicateValues" dxfId="485" priority="7611"/>
  </conditionalFormatting>
  <conditionalFormatting sqref="Z86 AB86">
    <cfRule type="duplicateValues" dxfId="484" priority="7610"/>
  </conditionalFormatting>
  <conditionalFormatting sqref="C87">
    <cfRule type="duplicateValues" dxfId="483" priority="7605"/>
  </conditionalFormatting>
  <conditionalFormatting sqref="C87">
    <cfRule type="duplicateValues" dxfId="482" priority="7601"/>
  </conditionalFormatting>
  <conditionalFormatting sqref="D87 F87">
    <cfRule type="duplicateValues" dxfId="481" priority="7600"/>
  </conditionalFormatting>
  <conditionalFormatting sqref="H87">
    <cfRule type="duplicateValues" dxfId="480" priority="7599"/>
  </conditionalFormatting>
  <conditionalFormatting sqref="N87 P87 R87">
    <cfRule type="duplicateValues" dxfId="479" priority="7598"/>
  </conditionalFormatting>
  <conditionalFormatting sqref="T87 V87 X87">
    <cfRule type="duplicateValues" dxfId="478" priority="7597"/>
  </conditionalFormatting>
  <conditionalFormatting sqref="Z87 AB87">
    <cfRule type="duplicateValues" dxfId="477" priority="7596"/>
  </conditionalFormatting>
  <conditionalFormatting sqref="C88">
    <cfRule type="duplicateValues" dxfId="476" priority="7591"/>
  </conditionalFormatting>
  <conditionalFormatting sqref="C88">
    <cfRule type="duplicateValues" dxfId="475" priority="7587"/>
  </conditionalFormatting>
  <conditionalFormatting sqref="D88 F88">
    <cfRule type="duplicateValues" dxfId="474" priority="7586"/>
  </conditionalFormatting>
  <conditionalFormatting sqref="H88">
    <cfRule type="duplicateValues" dxfId="473" priority="7585"/>
  </conditionalFormatting>
  <conditionalFormatting sqref="N88 P88 R88">
    <cfRule type="duplicateValues" dxfId="472" priority="7584"/>
  </conditionalFormatting>
  <conditionalFormatting sqref="T88 V88 X88">
    <cfRule type="duplicateValues" dxfId="471" priority="7583"/>
  </conditionalFormatting>
  <conditionalFormatting sqref="Z88 AB88">
    <cfRule type="duplicateValues" dxfId="470" priority="7582"/>
  </conditionalFormatting>
  <conditionalFormatting sqref="C89">
    <cfRule type="duplicateValues" dxfId="469" priority="7577"/>
  </conditionalFormatting>
  <conditionalFormatting sqref="C89">
    <cfRule type="duplicateValues" dxfId="468" priority="7573"/>
  </conditionalFormatting>
  <conditionalFormatting sqref="D89 F89">
    <cfRule type="duplicateValues" dxfId="467" priority="7572"/>
  </conditionalFormatting>
  <conditionalFormatting sqref="H89">
    <cfRule type="duplicateValues" dxfId="466" priority="7571"/>
  </conditionalFormatting>
  <conditionalFormatting sqref="N89 P89 R89">
    <cfRule type="duplicateValues" dxfId="465" priority="7570"/>
  </conditionalFormatting>
  <conditionalFormatting sqref="T89 V89 X89">
    <cfRule type="duplicateValues" dxfId="464" priority="7569"/>
  </conditionalFormatting>
  <conditionalFormatting sqref="Z89 AB89">
    <cfRule type="duplicateValues" dxfId="463" priority="7568"/>
  </conditionalFormatting>
  <conditionalFormatting sqref="C90">
    <cfRule type="duplicateValues" dxfId="462" priority="7563"/>
  </conditionalFormatting>
  <conditionalFormatting sqref="C90">
    <cfRule type="duplicateValues" dxfId="461" priority="7559"/>
  </conditionalFormatting>
  <conditionalFormatting sqref="D90 F90">
    <cfRule type="duplicateValues" dxfId="460" priority="7558"/>
  </conditionalFormatting>
  <conditionalFormatting sqref="H90">
    <cfRule type="duplicateValues" dxfId="459" priority="7557"/>
  </conditionalFormatting>
  <conditionalFormatting sqref="N90 P90 R90">
    <cfRule type="duplicateValues" dxfId="458" priority="7556"/>
  </conditionalFormatting>
  <conditionalFormatting sqref="T90 V90 X90">
    <cfRule type="duplicateValues" dxfId="457" priority="7555"/>
  </conditionalFormatting>
  <conditionalFormatting sqref="Z90 AB90">
    <cfRule type="duplicateValues" dxfId="456" priority="7554"/>
  </conditionalFormatting>
  <conditionalFormatting sqref="C91">
    <cfRule type="duplicateValues" dxfId="455" priority="7549"/>
  </conditionalFormatting>
  <conditionalFormatting sqref="C91">
    <cfRule type="duplicateValues" dxfId="454" priority="7545"/>
  </conditionalFormatting>
  <conditionalFormatting sqref="D91">
    <cfRule type="duplicateValues" dxfId="453" priority="7544"/>
  </conditionalFormatting>
  <conditionalFormatting sqref="N91 P91 R91">
    <cfRule type="duplicateValues" dxfId="452" priority="7542"/>
  </conditionalFormatting>
  <conditionalFormatting sqref="V91 X91">
    <cfRule type="duplicateValues" dxfId="451" priority="7541"/>
  </conditionalFormatting>
  <conditionalFormatting sqref="Z91 AB91">
    <cfRule type="duplicateValues" dxfId="450" priority="7540"/>
  </conditionalFormatting>
  <conditionalFormatting sqref="C92">
    <cfRule type="duplicateValues" dxfId="449" priority="7535"/>
  </conditionalFormatting>
  <conditionalFormatting sqref="C92">
    <cfRule type="duplicateValues" dxfId="448" priority="7531"/>
  </conditionalFormatting>
  <conditionalFormatting sqref="D92">
    <cfRule type="duplicateValues" dxfId="447" priority="7530"/>
  </conditionalFormatting>
  <conditionalFormatting sqref="H92">
    <cfRule type="duplicateValues" dxfId="446" priority="7529"/>
  </conditionalFormatting>
  <conditionalFormatting sqref="N92 P92 R92">
    <cfRule type="duplicateValues" dxfId="445" priority="7528"/>
  </conditionalFormatting>
  <conditionalFormatting sqref="V92 X92 T92">
    <cfRule type="duplicateValues" dxfId="444" priority="7527"/>
  </conditionalFormatting>
  <conditionalFormatting sqref="Z92 AB92">
    <cfRule type="duplicateValues" dxfId="443" priority="7526"/>
  </conditionalFormatting>
  <conditionalFormatting sqref="C93">
    <cfRule type="duplicateValues" dxfId="442" priority="7521"/>
  </conditionalFormatting>
  <conditionalFormatting sqref="C93">
    <cfRule type="duplicateValues" dxfId="441" priority="7517"/>
  </conditionalFormatting>
  <conditionalFormatting sqref="D93 F93">
    <cfRule type="duplicateValues" dxfId="440" priority="7516"/>
  </conditionalFormatting>
  <conditionalFormatting sqref="H93">
    <cfRule type="duplicateValues" dxfId="439" priority="7515"/>
  </conditionalFormatting>
  <conditionalFormatting sqref="N93 P93 R93">
    <cfRule type="duplicateValues" dxfId="438" priority="7514"/>
  </conditionalFormatting>
  <conditionalFormatting sqref="T93 V93 X93">
    <cfRule type="duplicateValues" dxfId="437" priority="7513"/>
  </conditionalFormatting>
  <conditionalFormatting sqref="Z93 AB93">
    <cfRule type="duplicateValues" dxfId="436" priority="7512"/>
  </conditionalFormatting>
  <conditionalFormatting sqref="C94">
    <cfRule type="duplicateValues" dxfId="435" priority="7507"/>
  </conditionalFormatting>
  <conditionalFormatting sqref="C94">
    <cfRule type="duplicateValues" dxfId="434" priority="7503"/>
  </conditionalFormatting>
  <conditionalFormatting sqref="D94 F94">
    <cfRule type="duplicateValues" dxfId="433" priority="7502"/>
  </conditionalFormatting>
  <conditionalFormatting sqref="H94">
    <cfRule type="duplicateValues" dxfId="432" priority="7501"/>
  </conditionalFormatting>
  <conditionalFormatting sqref="N94 P94 R94">
    <cfRule type="duplicateValues" dxfId="431" priority="7500"/>
  </conditionalFormatting>
  <conditionalFormatting sqref="T94 V94 X94">
    <cfRule type="duplicateValues" dxfId="430" priority="7499"/>
  </conditionalFormatting>
  <conditionalFormatting sqref="Z94 AB94">
    <cfRule type="duplicateValues" dxfId="429" priority="7498"/>
  </conditionalFormatting>
  <conditionalFormatting sqref="C95">
    <cfRule type="duplicateValues" dxfId="428" priority="7493"/>
  </conditionalFormatting>
  <conditionalFormatting sqref="C95">
    <cfRule type="duplicateValues" dxfId="427" priority="7489"/>
  </conditionalFormatting>
  <conditionalFormatting sqref="D95 F95">
    <cfRule type="duplicateValues" dxfId="426" priority="7488"/>
  </conditionalFormatting>
  <conditionalFormatting sqref="H95">
    <cfRule type="duplicateValues" dxfId="425" priority="7487"/>
  </conditionalFormatting>
  <conditionalFormatting sqref="N95 P95 R95">
    <cfRule type="duplicateValues" dxfId="424" priority="7486"/>
  </conditionalFormatting>
  <conditionalFormatting sqref="T95 V95 X95">
    <cfRule type="duplicateValues" dxfId="423" priority="7485"/>
  </conditionalFormatting>
  <conditionalFormatting sqref="Z95 AB95">
    <cfRule type="duplicateValues" dxfId="422" priority="7484"/>
  </conditionalFormatting>
  <conditionalFormatting sqref="C96">
    <cfRule type="duplicateValues" dxfId="421" priority="7479"/>
  </conditionalFormatting>
  <conditionalFormatting sqref="C96">
    <cfRule type="duplicateValues" dxfId="420" priority="7475"/>
  </conditionalFormatting>
  <conditionalFormatting sqref="D96 F96">
    <cfRule type="duplicateValues" dxfId="419" priority="7474"/>
  </conditionalFormatting>
  <conditionalFormatting sqref="H96">
    <cfRule type="duplicateValues" dxfId="418" priority="7473"/>
  </conditionalFormatting>
  <conditionalFormatting sqref="R96 N96 P96">
    <cfRule type="duplicateValues" dxfId="417" priority="7472"/>
  </conditionalFormatting>
  <conditionalFormatting sqref="T96 V96 X96">
    <cfRule type="duplicateValues" dxfId="416" priority="7471"/>
  </conditionalFormatting>
  <conditionalFormatting sqref="Z96 AB96">
    <cfRule type="duplicateValues" dxfId="415" priority="7470"/>
  </conditionalFormatting>
  <conditionalFormatting sqref="C97">
    <cfRule type="duplicateValues" dxfId="414" priority="7465"/>
  </conditionalFormatting>
  <conditionalFormatting sqref="C97">
    <cfRule type="duplicateValues" dxfId="413" priority="7461"/>
  </conditionalFormatting>
  <conditionalFormatting sqref="D97 F97">
    <cfRule type="duplicateValues" dxfId="412" priority="7460"/>
  </conditionalFormatting>
  <conditionalFormatting sqref="H97">
    <cfRule type="duplicateValues" dxfId="411" priority="7459"/>
  </conditionalFormatting>
  <conditionalFormatting sqref="N97 P97 R97">
    <cfRule type="duplicateValues" dxfId="410" priority="7458"/>
  </conditionalFormatting>
  <conditionalFormatting sqref="T97 V97 X97">
    <cfRule type="duplicateValues" dxfId="409" priority="7457"/>
  </conditionalFormatting>
  <conditionalFormatting sqref="Z97 AB97">
    <cfRule type="duplicateValues" dxfId="408" priority="7456"/>
  </conditionalFormatting>
  <conditionalFormatting sqref="C98">
    <cfRule type="duplicateValues" dxfId="407" priority="7451"/>
  </conditionalFormatting>
  <conditionalFormatting sqref="C98">
    <cfRule type="duplicateValues" dxfId="406" priority="7447"/>
  </conditionalFormatting>
  <conditionalFormatting sqref="F98 D98">
    <cfRule type="duplicateValues" dxfId="405" priority="7446"/>
  </conditionalFormatting>
  <conditionalFormatting sqref="H98">
    <cfRule type="duplicateValues" dxfId="404" priority="7445"/>
  </conditionalFormatting>
  <conditionalFormatting sqref="N98 P98 R98">
    <cfRule type="duplicateValues" dxfId="403" priority="7444"/>
  </conditionalFormatting>
  <conditionalFormatting sqref="T98 V98 X98">
    <cfRule type="duplicateValues" dxfId="402" priority="7443"/>
  </conditionalFormatting>
  <conditionalFormatting sqref="Z98 AB98">
    <cfRule type="duplicateValues" dxfId="401" priority="7442"/>
  </conditionalFormatting>
  <conditionalFormatting sqref="C99">
    <cfRule type="duplicateValues" dxfId="400" priority="7437"/>
  </conditionalFormatting>
  <conditionalFormatting sqref="C99">
    <cfRule type="duplicateValues" dxfId="399" priority="7433"/>
  </conditionalFormatting>
  <conditionalFormatting sqref="D99 F99">
    <cfRule type="duplicateValues" dxfId="398" priority="7432"/>
  </conditionalFormatting>
  <conditionalFormatting sqref="H99">
    <cfRule type="duplicateValues" dxfId="397" priority="7431"/>
  </conditionalFormatting>
  <conditionalFormatting sqref="N99 P99 R99">
    <cfRule type="duplicateValues" dxfId="396" priority="7430"/>
  </conditionalFormatting>
  <conditionalFormatting sqref="T99 V99 X99">
    <cfRule type="duplicateValues" dxfId="395" priority="7429"/>
  </conditionalFormatting>
  <conditionalFormatting sqref="Z99 AB99">
    <cfRule type="duplicateValues" dxfId="394" priority="7428"/>
  </conditionalFormatting>
  <conditionalFormatting sqref="C100">
    <cfRule type="duplicateValues" dxfId="393" priority="7423"/>
  </conditionalFormatting>
  <conditionalFormatting sqref="C100">
    <cfRule type="duplicateValues" dxfId="392" priority="7419"/>
  </conditionalFormatting>
  <conditionalFormatting sqref="D100 F100">
    <cfRule type="duplicateValues" dxfId="391" priority="7418"/>
  </conditionalFormatting>
  <conditionalFormatting sqref="H100">
    <cfRule type="duplicateValues" dxfId="390" priority="7417"/>
  </conditionalFormatting>
  <conditionalFormatting sqref="N100 P100 R100">
    <cfRule type="duplicateValues" dxfId="389" priority="7416"/>
  </conditionalFormatting>
  <conditionalFormatting sqref="T100 V100 X100">
    <cfRule type="duplicateValues" dxfId="388" priority="7415"/>
  </conditionalFormatting>
  <conditionalFormatting sqref="Z100 AB100">
    <cfRule type="duplicateValues" dxfId="387" priority="7414"/>
  </conditionalFormatting>
  <conditionalFormatting sqref="C101">
    <cfRule type="duplicateValues" dxfId="386" priority="7409"/>
  </conditionalFormatting>
  <conditionalFormatting sqref="C101">
    <cfRule type="duplicateValues" dxfId="385" priority="7405"/>
  </conditionalFormatting>
  <conditionalFormatting sqref="D101 F101">
    <cfRule type="duplicateValues" dxfId="384" priority="7404"/>
  </conditionalFormatting>
  <conditionalFormatting sqref="H101">
    <cfRule type="duplicateValues" dxfId="383" priority="7403"/>
  </conditionalFormatting>
  <conditionalFormatting sqref="P101 R101 N101">
    <cfRule type="duplicateValues" dxfId="382" priority="7402"/>
  </conditionalFormatting>
  <conditionalFormatting sqref="T101 V101 X101">
    <cfRule type="duplicateValues" dxfId="381" priority="7401"/>
  </conditionalFormatting>
  <conditionalFormatting sqref="Z101 AB101">
    <cfRule type="duplicateValues" dxfId="380" priority="7400"/>
  </conditionalFormatting>
  <conditionalFormatting sqref="C102">
    <cfRule type="duplicateValues" dxfId="379" priority="7395"/>
  </conditionalFormatting>
  <conditionalFormatting sqref="C102">
    <cfRule type="duplicateValues" dxfId="378" priority="7391"/>
  </conditionalFormatting>
  <conditionalFormatting sqref="D102 F102">
    <cfRule type="duplicateValues" dxfId="377" priority="7390"/>
  </conditionalFormatting>
  <conditionalFormatting sqref="H102">
    <cfRule type="duplicateValues" dxfId="376" priority="7389"/>
  </conditionalFormatting>
  <conditionalFormatting sqref="N102 R102">
    <cfRule type="duplicateValues" dxfId="375" priority="7388"/>
  </conditionalFormatting>
  <conditionalFormatting sqref="T102 V102 X102">
    <cfRule type="duplicateValues" dxfId="374" priority="7387"/>
  </conditionalFormatting>
  <conditionalFormatting sqref="Z102 AB102">
    <cfRule type="duplicateValues" dxfId="373" priority="7386"/>
  </conditionalFormatting>
  <conditionalFormatting sqref="C103">
    <cfRule type="duplicateValues" dxfId="372" priority="7381"/>
  </conditionalFormatting>
  <conditionalFormatting sqref="C103">
    <cfRule type="duplicateValues" dxfId="371" priority="7377"/>
  </conditionalFormatting>
  <conditionalFormatting sqref="D103 F103">
    <cfRule type="duplicateValues" dxfId="370" priority="7376"/>
  </conditionalFormatting>
  <conditionalFormatting sqref="H103">
    <cfRule type="duplicateValues" dxfId="369" priority="7375"/>
  </conditionalFormatting>
  <conditionalFormatting sqref="P103 R103 N103">
    <cfRule type="duplicateValues" dxfId="368" priority="7374"/>
  </conditionalFormatting>
  <conditionalFormatting sqref="T103 V103 X103">
    <cfRule type="duplicateValues" dxfId="367" priority="7373"/>
  </conditionalFormatting>
  <conditionalFormatting sqref="Z103 AB103">
    <cfRule type="duplicateValues" dxfId="366" priority="7372"/>
  </conditionalFormatting>
  <conditionalFormatting sqref="C104">
    <cfRule type="duplicateValues" dxfId="365" priority="7367"/>
  </conditionalFormatting>
  <conditionalFormatting sqref="C104">
    <cfRule type="duplicateValues" dxfId="364" priority="7363"/>
  </conditionalFormatting>
  <conditionalFormatting sqref="D104 F104">
    <cfRule type="duplicateValues" dxfId="363" priority="7362"/>
  </conditionalFormatting>
  <conditionalFormatting sqref="H104">
    <cfRule type="duplicateValues" dxfId="362" priority="7361"/>
  </conditionalFormatting>
  <conditionalFormatting sqref="N104 P104 R104">
    <cfRule type="duplicateValues" dxfId="361" priority="7360"/>
  </conditionalFormatting>
  <conditionalFormatting sqref="T104 V104 X104">
    <cfRule type="duplicateValues" dxfId="360" priority="7359"/>
  </conditionalFormatting>
  <conditionalFormatting sqref="Z104 AB104">
    <cfRule type="duplicateValues" dxfId="359" priority="7358"/>
  </conditionalFormatting>
  <conditionalFormatting sqref="C106">
    <cfRule type="duplicateValues" dxfId="358" priority="7353"/>
  </conditionalFormatting>
  <conditionalFormatting sqref="C106">
    <cfRule type="duplicateValues" dxfId="357" priority="7349"/>
  </conditionalFormatting>
  <conditionalFormatting sqref="D106 F106">
    <cfRule type="duplicateValues" dxfId="356" priority="7348"/>
  </conditionalFormatting>
  <conditionalFormatting sqref="H106">
    <cfRule type="duplicateValues" dxfId="355" priority="7347"/>
  </conditionalFormatting>
  <conditionalFormatting sqref="R106 P106">
    <cfRule type="duplicateValues" dxfId="354" priority="7346"/>
  </conditionalFormatting>
  <conditionalFormatting sqref="T106 V106 X106">
    <cfRule type="duplicateValues" dxfId="353" priority="7345"/>
  </conditionalFormatting>
  <conditionalFormatting sqref="Z106 AB106">
    <cfRule type="duplicateValues" dxfId="352" priority="7344"/>
  </conditionalFormatting>
  <conditionalFormatting sqref="C110">
    <cfRule type="duplicateValues" dxfId="351" priority="7339"/>
  </conditionalFormatting>
  <conditionalFormatting sqref="C110">
    <cfRule type="duplicateValues" dxfId="350" priority="7335"/>
  </conditionalFormatting>
  <conditionalFormatting sqref="D110 F110">
    <cfRule type="duplicateValues" dxfId="349" priority="7334"/>
  </conditionalFormatting>
  <conditionalFormatting sqref="H110">
    <cfRule type="duplicateValues" dxfId="348" priority="7333"/>
  </conditionalFormatting>
  <conditionalFormatting sqref="N110 P110 R110">
    <cfRule type="duplicateValues" dxfId="347" priority="7332"/>
  </conditionalFormatting>
  <conditionalFormatting sqref="T110 V110 X110">
    <cfRule type="duplicateValues" dxfId="346" priority="7331"/>
  </conditionalFormatting>
  <conditionalFormatting sqref="Z110 AB110">
    <cfRule type="duplicateValues" dxfId="345" priority="7330"/>
  </conditionalFormatting>
  <conditionalFormatting sqref="C111">
    <cfRule type="duplicateValues" dxfId="344" priority="7325"/>
  </conditionalFormatting>
  <conditionalFormatting sqref="C111">
    <cfRule type="duplicateValues" dxfId="343" priority="7321"/>
  </conditionalFormatting>
  <conditionalFormatting sqref="D111 F111">
    <cfRule type="duplicateValues" dxfId="342" priority="7320"/>
  </conditionalFormatting>
  <conditionalFormatting sqref="H111">
    <cfRule type="duplicateValues" dxfId="341" priority="7319"/>
  </conditionalFormatting>
  <conditionalFormatting sqref="N111 P111 R111">
    <cfRule type="duplicateValues" dxfId="340" priority="7318"/>
  </conditionalFormatting>
  <conditionalFormatting sqref="T111 V111 X111">
    <cfRule type="duplicateValues" dxfId="339" priority="7317"/>
  </conditionalFormatting>
  <conditionalFormatting sqref="Z111 AB111">
    <cfRule type="duplicateValues" dxfId="338" priority="7316"/>
  </conditionalFormatting>
  <conditionalFormatting sqref="T5">
    <cfRule type="duplicateValues" dxfId="337" priority="1587"/>
  </conditionalFormatting>
  <conditionalFormatting sqref="Z6">
    <cfRule type="duplicateValues" dxfId="336" priority="1586"/>
  </conditionalFormatting>
  <conditionalFormatting sqref="D7">
    <cfRule type="duplicateValues" dxfId="335" priority="1585"/>
  </conditionalFormatting>
  <conditionalFormatting sqref="P10">
    <cfRule type="duplicateValues" dxfId="334" priority="1578"/>
  </conditionalFormatting>
  <conditionalFormatting sqref="R12">
    <cfRule type="duplicateValues" dxfId="333" priority="1576"/>
  </conditionalFormatting>
  <conditionalFormatting sqref="T13">
    <cfRule type="duplicateValues" dxfId="332" priority="1566"/>
  </conditionalFormatting>
  <conditionalFormatting sqref="AB14">
    <cfRule type="duplicateValues" dxfId="331" priority="1565"/>
  </conditionalFormatting>
  <conditionalFormatting sqref="R17">
    <cfRule type="duplicateValues" dxfId="330" priority="1564"/>
  </conditionalFormatting>
  <conditionalFormatting sqref="V18">
    <cfRule type="duplicateValues" dxfId="329" priority="1563"/>
  </conditionalFormatting>
  <conditionalFormatting sqref="X23">
    <cfRule type="duplicateValues" dxfId="328" priority="1553"/>
  </conditionalFormatting>
  <conditionalFormatting sqref="N24">
    <cfRule type="duplicateValues" dxfId="327" priority="1551"/>
  </conditionalFormatting>
  <conditionalFormatting sqref="AB25">
    <cfRule type="duplicateValues" dxfId="326" priority="1549"/>
  </conditionalFormatting>
  <conditionalFormatting sqref="T27">
    <cfRule type="duplicateValues" dxfId="325" priority="1548"/>
  </conditionalFormatting>
  <conditionalFormatting sqref="R30">
    <cfRule type="duplicateValues" dxfId="324" priority="1540"/>
  </conditionalFormatting>
  <conditionalFormatting sqref="T35">
    <cfRule type="duplicateValues" dxfId="323" priority="1539"/>
  </conditionalFormatting>
  <conditionalFormatting sqref="V42">
    <cfRule type="duplicateValues" dxfId="322" priority="1524"/>
  </conditionalFormatting>
  <conditionalFormatting sqref="T45">
    <cfRule type="duplicateValues" dxfId="321" priority="1523"/>
  </conditionalFormatting>
  <conditionalFormatting sqref="T59">
    <cfRule type="duplicateValues" dxfId="320" priority="1507"/>
  </conditionalFormatting>
  <conditionalFormatting sqref="P60">
    <cfRule type="duplicateValues" dxfId="319" priority="1506"/>
  </conditionalFormatting>
  <conditionalFormatting sqref="V61">
    <cfRule type="duplicateValues" dxfId="318" priority="1505"/>
  </conditionalFormatting>
  <conditionalFormatting sqref="H81">
    <cfRule type="duplicateValues" dxfId="317" priority="1468"/>
  </conditionalFormatting>
  <conditionalFormatting sqref="T82">
    <cfRule type="duplicateValues" dxfId="316" priority="1467"/>
  </conditionalFormatting>
  <conditionalFormatting sqref="V83">
    <cfRule type="duplicateValues" dxfId="315" priority="1459"/>
  </conditionalFormatting>
  <conditionalFormatting sqref="F84">
    <cfRule type="duplicateValues" dxfId="314" priority="1458"/>
  </conditionalFormatting>
  <conditionalFormatting sqref="H91">
    <cfRule type="duplicateValues" dxfId="313" priority="1457"/>
  </conditionalFormatting>
  <conditionalFormatting sqref="N5">
    <cfRule type="duplicateValues" dxfId="312" priority="859"/>
  </conditionalFormatting>
  <conditionalFormatting sqref="R5">
    <cfRule type="duplicateValues" dxfId="311" priority="858"/>
  </conditionalFormatting>
  <conditionalFormatting sqref="F7">
    <cfRule type="duplicateValues" dxfId="310" priority="850"/>
  </conditionalFormatting>
  <conditionalFormatting sqref="P8">
    <cfRule type="duplicateValues" dxfId="309" priority="849"/>
  </conditionalFormatting>
  <conditionalFormatting sqref="R8">
    <cfRule type="duplicateValues" dxfId="308" priority="848"/>
  </conditionalFormatting>
  <conditionalFormatting sqref="V9">
    <cfRule type="duplicateValues" dxfId="307" priority="847"/>
  </conditionalFormatting>
  <conditionalFormatting sqref="H10">
    <cfRule type="duplicateValues" dxfId="306" priority="846"/>
  </conditionalFormatting>
  <conditionalFormatting sqref="T10">
    <cfRule type="duplicateValues" dxfId="305" priority="845"/>
  </conditionalFormatting>
  <conditionalFormatting sqref="N11">
    <cfRule type="duplicateValues" dxfId="304" priority="836"/>
  </conditionalFormatting>
  <conditionalFormatting sqref="P15">
    <cfRule type="duplicateValues" dxfId="303" priority="834"/>
  </conditionalFormatting>
  <conditionalFormatting sqref="AB16">
    <cfRule type="duplicateValues" dxfId="302" priority="833"/>
  </conditionalFormatting>
  <conditionalFormatting sqref="H20">
    <cfRule type="duplicateValues" dxfId="301" priority="831"/>
  </conditionalFormatting>
  <conditionalFormatting sqref="V20">
    <cfRule type="duplicateValues" dxfId="300" priority="829"/>
  </conditionalFormatting>
  <conditionalFormatting sqref="N21">
    <cfRule type="duplicateValues" dxfId="299" priority="828"/>
  </conditionalFormatting>
  <conditionalFormatting sqref="T21">
    <cfRule type="duplicateValues" dxfId="298" priority="827"/>
  </conditionalFormatting>
  <conditionalFormatting sqref="P24">
    <cfRule type="duplicateValues" dxfId="297" priority="818"/>
  </conditionalFormatting>
  <conditionalFormatting sqref="R24">
    <cfRule type="duplicateValues" dxfId="296" priority="817"/>
  </conditionalFormatting>
  <conditionalFormatting sqref="X24">
    <cfRule type="duplicateValues" dxfId="295" priority="816"/>
  </conditionalFormatting>
  <conditionalFormatting sqref="T26">
    <cfRule type="duplicateValues" dxfId="294" priority="814"/>
  </conditionalFormatting>
  <conditionalFormatting sqref="H30">
    <cfRule type="duplicateValues" dxfId="293" priority="813"/>
  </conditionalFormatting>
  <conditionalFormatting sqref="X32">
    <cfRule type="duplicateValues" dxfId="292" priority="811"/>
  </conditionalFormatting>
  <conditionalFormatting sqref="R33">
    <cfRule type="duplicateValues" dxfId="291" priority="810"/>
  </conditionalFormatting>
  <conditionalFormatting sqref="AB35">
    <cfRule type="duplicateValues" dxfId="290" priority="809"/>
  </conditionalFormatting>
  <conditionalFormatting sqref="R37">
    <cfRule type="duplicateValues" dxfId="289" priority="807"/>
  </conditionalFormatting>
  <conditionalFormatting sqref="T40">
    <cfRule type="duplicateValues" dxfId="288" priority="792"/>
  </conditionalFormatting>
  <conditionalFormatting sqref="P65">
    <cfRule type="duplicateValues" dxfId="287" priority="783"/>
  </conditionalFormatting>
  <conditionalFormatting sqref="H67">
    <cfRule type="duplicateValues" dxfId="286" priority="782"/>
  </conditionalFormatting>
  <conditionalFormatting sqref="Z85">
    <cfRule type="duplicateValues" dxfId="285" priority="752"/>
  </conditionalFormatting>
  <conditionalFormatting sqref="D2 F2">
    <cfRule type="duplicateValues" dxfId="284" priority="310"/>
  </conditionalFormatting>
  <conditionalFormatting sqref="H2">
    <cfRule type="duplicateValues" dxfId="283" priority="309"/>
  </conditionalFormatting>
  <conditionalFormatting sqref="D6">
    <cfRule type="duplicateValues" dxfId="282" priority="308"/>
  </conditionalFormatting>
  <conditionalFormatting sqref="R7">
    <cfRule type="duplicateValues" dxfId="281" priority="304"/>
  </conditionalFormatting>
  <conditionalFormatting sqref="V7">
    <cfRule type="duplicateValues" dxfId="280" priority="303"/>
  </conditionalFormatting>
  <conditionalFormatting sqref="Z10">
    <cfRule type="duplicateValues" dxfId="279" priority="302"/>
  </conditionalFormatting>
  <conditionalFormatting sqref="T11">
    <cfRule type="duplicateValues" dxfId="278" priority="301"/>
  </conditionalFormatting>
  <conditionalFormatting sqref="X11">
    <cfRule type="duplicateValues" dxfId="277" priority="300"/>
  </conditionalFormatting>
  <conditionalFormatting sqref="AB11">
    <cfRule type="duplicateValues" dxfId="276" priority="299"/>
  </conditionalFormatting>
  <conditionalFormatting sqref="P12">
    <cfRule type="duplicateValues" dxfId="275" priority="298"/>
  </conditionalFormatting>
  <conditionalFormatting sqref="V12">
    <cfRule type="duplicateValues" dxfId="274" priority="297"/>
  </conditionalFormatting>
  <conditionalFormatting sqref="N13">
    <cfRule type="duplicateValues" dxfId="273" priority="296"/>
  </conditionalFormatting>
  <conditionalFormatting sqref="R13">
    <cfRule type="duplicateValues" dxfId="272" priority="295"/>
  </conditionalFormatting>
  <conditionalFormatting sqref="H15">
    <cfRule type="duplicateValues" dxfId="271" priority="294"/>
  </conditionalFormatting>
  <conditionalFormatting sqref="R19">
    <cfRule type="duplicateValues" dxfId="270" priority="292"/>
  </conditionalFormatting>
  <conditionalFormatting sqref="R20">
    <cfRule type="duplicateValues" dxfId="269" priority="291"/>
  </conditionalFormatting>
  <conditionalFormatting sqref="X22">
    <cfRule type="duplicateValues" dxfId="268" priority="288"/>
  </conditionalFormatting>
  <conditionalFormatting sqref="P23">
    <cfRule type="duplicateValues" dxfId="267" priority="287"/>
  </conditionalFormatting>
  <conditionalFormatting sqref="N25">
    <cfRule type="duplicateValues" dxfId="266" priority="285"/>
  </conditionalFormatting>
  <conditionalFormatting sqref="N26">
    <cfRule type="duplicateValues" dxfId="265" priority="284"/>
  </conditionalFormatting>
  <conditionalFormatting sqref="X28">
    <cfRule type="duplicateValues" dxfId="264" priority="283"/>
  </conditionalFormatting>
  <conditionalFormatting sqref="N31">
    <cfRule type="duplicateValues" dxfId="263" priority="281"/>
  </conditionalFormatting>
  <conditionalFormatting sqref="X20">
    <cfRule type="duplicateValues" dxfId="262" priority="280"/>
  </conditionalFormatting>
  <conditionalFormatting sqref="R36">
    <cfRule type="duplicateValues" dxfId="261" priority="279"/>
  </conditionalFormatting>
  <conditionalFormatting sqref="N37">
    <cfRule type="duplicateValues" dxfId="260" priority="278"/>
  </conditionalFormatting>
  <conditionalFormatting sqref="P37">
    <cfRule type="duplicateValues" dxfId="259" priority="277"/>
  </conditionalFormatting>
  <conditionalFormatting sqref="P56">
    <cfRule type="duplicateValues" dxfId="258" priority="276"/>
  </conditionalFormatting>
  <conditionalFormatting sqref="P61">
    <cfRule type="duplicateValues" dxfId="257" priority="275"/>
  </conditionalFormatting>
  <conditionalFormatting sqref="V71">
    <cfRule type="duplicateValues" dxfId="256" priority="274"/>
  </conditionalFormatting>
  <conditionalFormatting sqref="P74">
    <cfRule type="duplicateValues" dxfId="255" priority="273"/>
  </conditionalFormatting>
  <conditionalFormatting sqref="P77">
    <cfRule type="duplicateValues" dxfId="254" priority="271"/>
  </conditionalFormatting>
  <conditionalFormatting sqref="F91">
    <cfRule type="duplicateValues" dxfId="253" priority="268"/>
  </conditionalFormatting>
  <conditionalFormatting sqref="T91">
    <cfRule type="duplicateValues" dxfId="252" priority="267"/>
  </conditionalFormatting>
  <conditionalFormatting sqref="B110:B111 B1:B104 B106 B114:B1048576">
    <cfRule type="duplicateValues" dxfId="251" priority="266"/>
  </conditionalFormatting>
  <conditionalFormatting sqref="A3 A6 A9 A12 A15 A18 A21 A24 A27 A30 A33 A36 A39 A42 A45 A48 A51 A54 A57 A60 A63 A66 A69 A72 A75 A78 A81 A84 A87 A90 A93 A96 A99 A102 A105 A108 A111">
    <cfRule type="duplicateValues" dxfId="250" priority="18320"/>
  </conditionalFormatting>
  <conditionalFormatting sqref="A2 A5 A8 A11 A14 A17 A20 A23 A26 A29 A32 A35 A38 A41 A44 A47 A50 A53 A56 A59 A62 A65 A68 A71 A74 A77 A80 A83 A86 A89 A92 A95 A98 A101 A104 A107 A110">
    <cfRule type="duplicateValues" dxfId="249" priority="18355"/>
  </conditionalFormatting>
  <conditionalFormatting sqref="C2 A2 A5 A8 A11 A14 A17 A20 A23 A26 A29 A32 A35 A38 A41 A44 A47 A50 A53 A56 A59 A62 A65 A68 A71 A74 A77 A80 A83 A86 A89 A92 A95 A98 A101 A104 A107 A110">
    <cfRule type="duplicateValues" dxfId="248" priority="18391"/>
  </conditionalFormatting>
  <conditionalFormatting sqref="A4 A7 A10 A13 A16 A19 A22 A25 A28 A31 A34 A37 A40 A43 A46 A49 A52 A55 A58 A61 A64 A67 A70 A73 A76 A79 A82 A85 A88 A91 A94 A97 A100 A103 A106 A109">
    <cfRule type="duplicateValues" dxfId="247" priority="18428"/>
  </conditionalFormatting>
  <conditionalFormatting sqref="C4 A4 A7 A10 A13 A16 A19 A22 A25 A28 A31 A34 A37 A40 A43 A46 A49 A52 A55 A58 A61 A64 A67 A70 A73 A76 A79 A82 A85 A88 A91 A94 A97 A100 A103 A106 A109">
    <cfRule type="duplicateValues" dxfId="246" priority="18463"/>
  </conditionalFormatting>
  <conditionalFormatting sqref="C105">
    <cfRule type="duplicateValues" dxfId="245" priority="262"/>
  </conditionalFormatting>
  <conditionalFormatting sqref="C105">
    <cfRule type="duplicateValues" dxfId="244" priority="261"/>
  </conditionalFormatting>
  <conditionalFormatting sqref="D105 F105">
    <cfRule type="duplicateValues" dxfId="243" priority="260"/>
  </conditionalFormatting>
  <conditionalFormatting sqref="H105">
    <cfRule type="duplicateValues" dxfId="242" priority="259"/>
  </conditionalFormatting>
  <conditionalFormatting sqref="N105 P105 R105">
    <cfRule type="duplicateValues" dxfId="241" priority="258"/>
  </conditionalFormatting>
  <conditionalFormatting sqref="T105 V105 X105">
    <cfRule type="duplicateValues" dxfId="240" priority="257"/>
  </conditionalFormatting>
  <conditionalFormatting sqref="Z105 AB105">
    <cfRule type="duplicateValues" dxfId="239" priority="256"/>
  </conditionalFormatting>
  <conditionalFormatting sqref="B105">
    <cfRule type="duplicateValues" dxfId="238" priority="255"/>
  </conditionalFormatting>
  <conditionalFormatting sqref="P102">
    <cfRule type="duplicateValues" dxfId="237" priority="254"/>
  </conditionalFormatting>
  <conditionalFormatting sqref="P68">
    <cfRule type="duplicateValues" dxfId="236" priority="253"/>
  </conditionalFormatting>
  <conditionalFormatting sqref="N106">
    <cfRule type="duplicateValues" dxfId="235" priority="251"/>
  </conditionalFormatting>
  <conditionalFormatting sqref="H46">
    <cfRule type="duplicateValues" dxfId="234" priority="250"/>
  </conditionalFormatting>
  <conditionalFormatting sqref="C109">
    <cfRule type="duplicateValues" dxfId="233" priority="237"/>
  </conditionalFormatting>
  <conditionalFormatting sqref="C109">
    <cfRule type="duplicateValues" dxfId="232" priority="236"/>
  </conditionalFormatting>
  <conditionalFormatting sqref="D109 F109">
    <cfRule type="duplicateValues" dxfId="231" priority="235"/>
  </conditionalFormatting>
  <conditionalFormatting sqref="H109">
    <cfRule type="duplicateValues" dxfId="230" priority="234"/>
  </conditionalFormatting>
  <conditionalFormatting sqref="N109 P109 R109">
    <cfRule type="duplicateValues" dxfId="229" priority="233"/>
  </conditionalFormatting>
  <conditionalFormatting sqref="T109 V109 X109">
    <cfRule type="duplicateValues" dxfId="228" priority="232"/>
  </conditionalFormatting>
  <conditionalFormatting sqref="Z109 AB109">
    <cfRule type="duplicateValues" dxfId="227" priority="231"/>
  </conditionalFormatting>
  <conditionalFormatting sqref="B109">
    <cfRule type="duplicateValues" dxfId="226" priority="230"/>
  </conditionalFormatting>
  <conditionalFormatting sqref="B108">
    <cfRule type="duplicateValues" dxfId="225" priority="228"/>
  </conditionalFormatting>
  <conditionalFormatting sqref="B112">
    <cfRule type="duplicateValues" dxfId="224" priority="224"/>
  </conditionalFormatting>
  <conditionalFormatting sqref="B113">
    <cfRule type="duplicateValues" dxfId="223" priority="223"/>
  </conditionalFormatting>
  <conditionalFormatting sqref="B107">
    <cfRule type="duplicateValues" dxfId="222" priority="222"/>
  </conditionalFormatting>
  <conditionalFormatting sqref="D70">
    <cfRule type="duplicateValues" dxfId="221" priority="221"/>
  </conditionalFormatting>
  <conditionalFormatting sqref="F92">
    <cfRule type="duplicateValues" dxfId="220" priority="220"/>
  </conditionalFormatting>
  <conditionalFormatting sqref="N82">
    <cfRule type="duplicateValues" dxfId="219" priority="219"/>
  </conditionalFormatting>
  <conditionalFormatting sqref="AB7">
    <cfRule type="duplicateValues" dxfId="218" priority="218"/>
  </conditionalFormatting>
  <conditionalFormatting sqref="H48">
    <cfRule type="duplicateValues" dxfId="217" priority="217"/>
  </conditionalFormatting>
  <conditionalFormatting sqref="I3:L3">
    <cfRule type="duplicateValues" dxfId="216" priority="216"/>
  </conditionalFormatting>
  <conditionalFormatting sqref="I4:L4">
    <cfRule type="duplicateValues" dxfId="215" priority="215"/>
  </conditionalFormatting>
  <conditionalFormatting sqref="I5:L5">
    <cfRule type="duplicateValues" dxfId="214" priority="214"/>
  </conditionalFormatting>
  <conditionalFormatting sqref="I6:L6">
    <cfRule type="duplicateValues" dxfId="213" priority="213"/>
  </conditionalFormatting>
  <conditionalFormatting sqref="I7:L7">
    <cfRule type="duplicateValues" dxfId="212" priority="212"/>
  </conditionalFormatting>
  <conditionalFormatting sqref="I8:L8">
    <cfRule type="duplicateValues" dxfId="211" priority="211"/>
  </conditionalFormatting>
  <conditionalFormatting sqref="I9:L9">
    <cfRule type="duplicateValues" dxfId="210" priority="210"/>
  </conditionalFormatting>
  <conditionalFormatting sqref="I11:L11">
    <cfRule type="duplicateValues" dxfId="209" priority="209"/>
  </conditionalFormatting>
  <conditionalFormatting sqref="I12:L12">
    <cfRule type="duplicateValues" dxfId="208" priority="208"/>
  </conditionalFormatting>
  <conditionalFormatting sqref="I13:L13">
    <cfRule type="duplicateValues" dxfId="207" priority="207"/>
  </conditionalFormatting>
  <conditionalFormatting sqref="I14:L14">
    <cfRule type="duplicateValues" dxfId="206" priority="206"/>
  </conditionalFormatting>
  <conditionalFormatting sqref="I16:L16">
    <cfRule type="duplicateValues" dxfId="205" priority="205"/>
  </conditionalFormatting>
  <conditionalFormatting sqref="I17:L17">
    <cfRule type="duplicateValues" dxfId="204" priority="204"/>
  </conditionalFormatting>
  <conditionalFormatting sqref="I18:L18">
    <cfRule type="duplicateValues" dxfId="203" priority="203"/>
  </conditionalFormatting>
  <conditionalFormatting sqref="I19:L19">
    <cfRule type="duplicateValues" dxfId="202" priority="202"/>
  </conditionalFormatting>
  <conditionalFormatting sqref="I21:L21">
    <cfRule type="duplicateValues" dxfId="201" priority="201"/>
  </conditionalFormatting>
  <conditionalFormatting sqref="I22:L22">
    <cfRule type="duplicateValues" dxfId="200" priority="200"/>
  </conditionalFormatting>
  <conditionalFormatting sqref="I23:L23">
    <cfRule type="duplicateValues" dxfId="199" priority="199"/>
  </conditionalFormatting>
  <conditionalFormatting sqref="I24:L24">
    <cfRule type="duplicateValues" dxfId="198" priority="198"/>
  </conditionalFormatting>
  <conditionalFormatting sqref="I25:L25">
    <cfRule type="duplicateValues" dxfId="197" priority="197"/>
  </conditionalFormatting>
  <conditionalFormatting sqref="I26:L26">
    <cfRule type="duplicateValues" dxfId="196" priority="196"/>
  </conditionalFormatting>
  <conditionalFormatting sqref="I27:L27">
    <cfRule type="duplicateValues" dxfId="195" priority="195"/>
  </conditionalFormatting>
  <conditionalFormatting sqref="I28:L28">
    <cfRule type="duplicateValues" dxfId="194" priority="194"/>
  </conditionalFormatting>
  <conditionalFormatting sqref="I29:L29">
    <cfRule type="duplicateValues" dxfId="193" priority="193"/>
  </conditionalFormatting>
  <conditionalFormatting sqref="I31:L31">
    <cfRule type="duplicateValues" dxfId="192" priority="192"/>
  </conditionalFormatting>
  <conditionalFormatting sqref="I32:L32">
    <cfRule type="duplicateValues" dxfId="191" priority="191"/>
  </conditionalFormatting>
  <conditionalFormatting sqref="I33:L33">
    <cfRule type="duplicateValues" dxfId="190" priority="190"/>
  </conditionalFormatting>
  <conditionalFormatting sqref="I34:L34">
    <cfRule type="duplicateValues" dxfId="189" priority="189"/>
  </conditionalFormatting>
  <conditionalFormatting sqref="I35:L35">
    <cfRule type="duplicateValues" dxfId="188" priority="188"/>
  </conditionalFormatting>
  <conditionalFormatting sqref="I36:L36">
    <cfRule type="duplicateValues" dxfId="187" priority="187"/>
  </conditionalFormatting>
  <conditionalFormatting sqref="I37:L37">
    <cfRule type="duplicateValues" dxfId="186" priority="186"/>
  </conditionalFormatting>
  <conditionalFormatting sqref="I38:L38">
    <cfRule type="duplicateValues" dxfId="185" priority="185"/>
  </conditionalFormatting>
  <conditionalFormatting sqref="I39:L39">
    <cfRule type="duplicateValues" dxfId="184" priority="184"/>
  </conditionalFormatting>
  <conditionalFormatting sqref="I40:L40">
    <cfRule type="duplicateValues" dxfId="183" priority="183"/>
  </conditionalFormatting>
  <conditionalFormatting sqref="I41:L41">
    <cfRule type="duplicateValues" dxfId="182" priority="182"/>
  </conditionalFormatting>
  <conditionalFormatting sqref="I42:L42">
    <cfRule type="duplicateValues" dxfId="181" priority="181"/>
  </conditionalFormatting>
  <conditionalFormatting sqref="I43:L43">
    <cfRule type="duplicateValues" dxfId="180" priority="180"/>
  </conditionalFormatting>
  <conditionalFormatting sqref="I44:L44">
    <cfRule type="duplicateValues" dxfId="179" priority="179"/>
  </conditionalFormatting>
  <conditionalFormatting sqref="I45:L45">
    <cfRule type="duplicateValues" dxfId="178" priority="178"/>
  </conditionalFormatting>
  <conditionalFormatting sqref="I47:L47">
    <cfRule type="duplicateValues" dxfId="177" priority="177"/>
  </conditionalFormatting>
  <conditionalFormatting sqref="I49:L49">
    <cfRule type="duplicateValues" dxfId="176" priority="176"/>
  </conditionalFormatting>
  <conditionalFormatting sqref="I50:L50">
    <cfRule type="duplicateValues" dxfId="175" priority="175"/>
  </conditionalFormatting>
  <conditionalFormatting sqref="I51:L51">
    <cfRule type="duplicateValues" dxfId="174" priority="174"/>
  </conditionalFormatting>
  <conditionalFormatting sqref="I52:L52">
    <cfRule type="duplicateValues" dxfId="173" priority="173"/>
  </conditionalFormatting>
  <conditionalFormatting sqref="I53:L53">
    <cfRule type="duplicateValues" dxfId="172" priority="172"/>
  </conditionalFormatting>
  <conditionalFormatting sqref="I54:L54">
    <cfRule type="duplicateValues" dxfId="171" priority="171"/>
  </conditionalFormatting>
  <conditionalFormatting sqref="I55:L55">
    <cfRule type="duplicateValues" dxfId="170" priority="170"/>
  </conditionalFormatting>
  <conditionalFormatting sqref="I56:L56">
    <cfRule type="duplicateValues" dxfId="169" priority="169"/>
  </conditionalFormatting>
  <conditionalFormatting sqref="I57:L57">
    <cfRule type="duplicateValues" dxfId="168" priority="168"/>
  </conditionalFormatting>
  <conditionalFormatting sqref="I58:L58">
    <cfRule type="duplicateValues" dxfId="167" priority="167"/>
  </conditionalFormatting>
  <conditionalFormatting sqref="I59:L59">
    <cfRule type="duplicateValues" dxfId="166" priority="166"/>
  </conditionalFormatting>
  <conditionalFormatting sqref="I60:L60">
    <cfRule type="duplicateValues" dxfId="165" priority="165"/>
  </conditionalFormatting>
  <conditionalFormatting sqref="I61:L61">
    <cfRule type="duplicateValues" dxfId="164" priority="164"/>
  </conditionalFormatting>
  <conditionalFormatting sqref="I62:L62">
    <cfRule type="duplicateValues" dxfId="163" priority="163"/>
  </conditionalFormatting>
  <conditionalFormatting sqref="I63:L63">
    <cfRule type="duplicateValues" dxfId="162" priority="162"/>
  </conditionalFormatting>
  <conditionalFormatting sqref="I64:L64">
    <cfRule type="duplicateValues" dxfId="161" priority="161"/>
  </conditionalFormatting>
  <conditionalFormatting sqref="I65:L65">
    <cfRule type="duplicateValues" dxfId="160" priority="160"/>
  </conditionalFormatting>
  <conditionalFormatting sqref="I66:L66">
    <cfRule type="duplicateValues" dxfId="159" priority="159"/>
  </conditionalFormatting>
  <conditionalFormatting sqref="I68:L68">
    <cfRule type="duplicateValues" dxfId="158" priority="158"/>
  </conditionalFormatting>
  <conditionalFormatting sqref="I69:L69">
    <cfRule type="duplicateValues" dxfId="157" priority="157"/>
  </conditionalFormatting>
  <conditionalFormatting sqref="I70:L70">
    <cfRule type="duplicateValues" dxfId="156" priority="156"/>
  </conditionalFormatting>
  <conditionalFormatting sqref="I71:L71">
    <cfRule type="duplicateValues" dxfId="155" priority="155"/>
  </conditionalFormatting>
  <conditionalFormatting sqref="I72:L72">
    <cfRule type="duplicateValues" dxfId="154" priority="154"/>
  </conditionalFormatting>
  <conditionalFormatting sqref="I73:L73">
    <cfRule type="duplicateValues" dxfId="153" priority="153"/>
  </conditionalFormatting>
  <conditionalFormatting sqref="I74:L74">
    <cfRule type="duplicateValues" dxfId="152" priority="152"/>
  </conditionalFormatting>
  <conditionalFormatting sqref="I75:L75">
    <cfRule type="duplicateValues" dxfId="151" priority="151"/>
  </conditionalFormatting>
  <conditionalFormatting sqref="I76:L76">
    <cfRule type="duplicateValues" dxfId="150" priority="150"/>
  </conditionalFormatting>
  <conditionalFormatting sqref="I77:L77">
    <cfRule type="duplicateValues" dxfId="149" priority="149"/>
  </conditionalFormatting>
  <conditionalFormatting sqref="I78:L78">
    <cfRule type="duplicateValues" dxfId="148" priority="148"/>
  </conditionalFormatting>
  <conditionalFormatting sqref="I79:L79">
    <cfRule type="duplicateValues" dxfId="147" priority="147"/>
  </conditionalFormatting>
  <conditionalFormatting sqref="I80:L80">
    <cfRule type="duplicateValues" dxfId="146" priority="146"/>
  </conditionalFormatting>
  <conditionalFormatting sqref="I82:L82">
    <cfRule type="duplicateValues" dxfId="145" priority="145"/>
  </conditionalFormatting>
  <conditionalFormatting sqref="I83:L83">
    <cfRule type="duplicateValues" dxfId="144" priority="144"/>
  </conditionalFormatting>
  <conditionalFormatting sqref="I84:L84">
    <cfRule type="duplicateValues" dxfId="143" priority="143"/>
  </conditionalFormatting>
  <conditionalFormatting sqref="I85:L85">
    <cfRule type="duplicateValues" dxfId="142" priority="142"/>
  </conditionalFormatting>
  <conditionalFormatting sqref="I86:L86">
    <cfRule type="duplicateValues" dxfId="141" priority="141"/>
  </conditionalFormatting>
  <conditionalFormatting sqref="I87:L87">
    <cfRule type="duplicateValues" dxfId="140" priority="140"/>
  </conditionalFormatting>
  <conditionalFormatting sqref="I88:L88">
    <cfRule type="duplicateValues" dxfId="139" priority="139"/>
  </conditionalFormatting>
  <conditionalFormatting sqref="I89:L89">
    <cfRule type="duplicateValues" dxfId="138" priority="138"/>
  </conditionalFormatting>
  <conditionalFormatting sqref="I90:L90">
    <cfRule type="duplicateValues" dxfId="137" priority="137"/>
  </conditionalFormatting>
  <conditionalFormatting sqref="I92:L92">
    <cfRule type="duplicateValues" dxfId="136" priority="136"/>
  </conditionalFormatting>
  <conditionalFormatting sqref="I93:L93">
    <cfRule type="duplicateValues" dxfId="135" priority="135"/>
  </conditionalFormatting>
  <conditionalFormatting sqref="I94:L94">
    <cfRule type="duplicateValues" dxfId="134" priority="134"/>
  </conditionalFormatting>
  <conditionalFormatting sqref="I95:L95">
    <cfRule type="duplicateValues" dxfId="133" priority="133"/>
  </conditionalFormatting>
  <conditionalFormatting sqref="I96:L96">
    <cfRule type="duplicateValues" dxfId="132" priority="132"/>
  </conditionalFormatting>
  <conditionalFormatting sqref="I97:L97">
    <cfRule type="duplicateValues" dxfId="131" priority="131"/>
  </conditionalFormatting>
  <conditionalFormatting sqref="I98:L98">
    <cfRule type="duplicateValues" dxfId="130" priority="130"/>
  </conditionalFormatting>
  <conditionalFormatting sqref="I99:L99">
    <cfRule type="duplicateValues" dxfId="129" priority="129"/>
  </conditionalFormatting>
  <conditionalFormatting sqref="I100:L100">
    <cfRule type="duplicateValues" dxfId="128" priority="128"/>
  </conditionalFormatting>
  <conditionalFormatting sqref="I101:L101">
    <cfRule type="duplicateValues" dxfId="127" priority="127"/>
  </conditionalFormatting>
  <conditionalFormatting sqref="I102:L102">
    <cfRule type="duplicateValues" dxfId="126" priority="126"/>
  </conditionalFormatting>
  <conditionalFormatting sqref="I103:L103">
    <cfRule type="duplicateValues" dxfId="125" priority="125"/>
  </conditionalFormatting>
  <conditionalFormatting sqref="I104:L104">
    <cfRule type="duplicateValues" dxfId="124" priority="124"/>
  </conditionalFormatting>
  <conditionalFormatting sqref="I106:L106">
    <cfRule type="duplicateValues" dxfId="123" priority="123"/>
  </conditionalFormatting>
  <conditionalFormatting sqref="I110:L110">
    <cfRule type="duplicateValues" dxfId="122" priority="122"/>
  </conditionalFormatting>
  <conditionalFormatting sqref="I111:L111">
    <cfRule type="duplicateValues" dxfId="121" priority="121"/>
  </conditionalFormatting>
  <conditionalFormatting sqref="I81:L81">
    <cfRule type="duplicateValues" dxfId="120" priority="120"/>
  </conditionalFormatting>
  <conditionalFormatting sqref="I91:L91">
    <cfRule type="duplicateValues" dxfId="119" priority="119"/>
  </conditionalFormatting>
  <conditionalFormatting sqref="I10:L10">
    <cfRule type="duplicateValues" dxfId="118" priority="118"/>
  </conditionalFormatting>
  <conditionalFormatting sqref="I20:L20">
    <cfRule type="duplicateValues" dxfId="117" priority="117"/>
  </conditionalFormatting>
  <conditionalFormatting sqref="I30:L30">
    <cfRule type="duplicateValues" dxfId="116" priority="116"/>
  </conditionalFormatting>
  <conditionalFormatting sqref="I67:L67">
    <cfRule type="duplicateValues" dxfId="115" priority="115"/>
  </conditionalFormatting>
  <conditionalFormatting sqref="I2:L2">
    <cfRule type="duplicateValues" dxfId="114" priority="114"/>
  </conditionalFormatting>
  <conditionalFormatting sqref="I15:L15">
    <cfRule type="duplicateValues" dxfId="113" priority="113"/>
  </conditionalFormatting>
  <conditionalFormatting sqref="I105:L105">
    <cfRule type="duplicateValues" dxfId="112" priority="112"/>
  </conditionalFormatting>
  <conditionalFormatting sqref="I46:L46">
    <cfRule type="duplicateValues" dxfId="111" priority="111"/>
  </conditionalFormatting>
  <conditionalFormatting sqref="I109:L109">
    <cfRule type="duplicateValues" dxfId="110" priority="110"/>
  </conditionalFormatting>
  <conditionalFormatting sqref="I48:L48">
    <cfRule type="duplicateValues" dxfId="109" priority="109"/>
  </conditionalFormatting>
  <conditionalFormatting sqref="M3">
    <cfRule type="duplicateValues" dxfId="108" priority="108"/>
  </conditionalFormatting>
  <conditionalFormatting sqref="M4">
    <cfRule type="duplicateValues" dxfId="107" priority="107"/>
  </conditionalFormatting>
  <conditionalFormatting sqref="M5">
    <cfRule type="duplicateValues" dxfId="106" priority="106"/>
  </conditionalFormatting>
  <conditionalFormatting sqref="M6">
    <cfRule type="duplicateValues" dxfId="105" priority="105"/>
  </conditionalFormatting>
  <conditionalFormatting sqref="M7">
    <cfRule type="duplicateValues" dxfId="104" priority="104"/>
  </conditionalFormatting>
  <conditionalFormatting sqref="M8">
    <cfRule type="duplicateValues" dxfId="103" priority="103"/>
  </conditionalFormatting>
  <conditionalFormatting sqref="M9">
    <cfRule type="duplicateValues" dxfId="102" priority="102"/>
  </conditionalFormatting>
  <conditionalFormatting sqref="M11">
    <cfRule type="duplicateValues" dxfId="101" priority="101"/>
  </conditionalFormatting>
  <conditionalFormatting sqref="M12">
    <cfRule type="duplicateValues" dxfId="100" priority="100"/>
  </conditionalFormatting>
  <conditionalFormatting sqref="M13">
    <cfRule type="duplicateValues" dxfId="99" priority="99"/>
  </conditionalFormatting>
  <conditionalFormatting sqref="M14">
    <cfRule type="duplicateValues" dxfId="98" priority="98"/>
  </conditionalFormatting>
  <conditionalFormatting sqref="M16">
    <cfRule type="duplicateValues" dxfId="97" priority="97"/>
  </conditionalFormatting>
  <conditionalFormatting sqref="M17">
    <cfRule type="duplicateValues" dxfId="96" priority="96"/>
  </conditionalFormatting>
  <conditionalFormatting sqref="M18">
    <cfRule type="duplicateValues" dxfId="95" priority="95"/>
  </conditionalFormatting>
  <conditionalFormatting sqref="M19">
    <cfRule type="duplicateValues" dxfId="94" priority="94"/>
  </conditionalFormatting>
  <conditionalFormatting sqref="M21">
    <cfRule type="duplicateValues" dxfId="93" priority="93"/>
  </conditionalFormatting>
  <conditionalFormatting sqref="M22">
    <cfRule type="duplicateValues" dxfId="92" priority="92"/>
  </conditionalFormatting>
  <conditionalFormatting sqref="M23">
    <cfRule type="duplicateValues" dxfId="91" priority="91"/>
  </conditionalFormatting>
  <conditionalFormatting sqref="M24">
    <cfRule type="duplicateValues" dxfId="90" priority="90"/>
  </conditionalFormatting>
  <conditionalFormatting sqref="M25">
    <cfRule type="duplicateValues" dxfId="89" priority="89"/>
  </conditionalFormatting>
  <conditionalFormatting sqref="M26">
    <cfRule type="duplicateValues" dxfId="88" priority="88"/>
  </conditionalFormatting>
  <conditionalFormatting sqref="M27">
    <cfRule type="duplicateValues" dxfId="87" priority="87"/>
  </conditionalFormatting>
  <conditionalFormatting sqref="M28">
    <cfRule type="duplicateValues" dxfId="86" priority="86"/>
  </conditionalFormatting>
  <conditionalFormatting sqref="M29">
    <cfRule type="duplicateValues" dxfId="85" priority="85"/>
  </conditionalFormatting>
  <conditionalFormatting sqref="M31">
    <cfRule type="duplicateValues" dxfId="84" priority="84"/>
  </conditionalFormatting>
  <conditionalFormatting sqref="M32">
    <cfRule type="duplicateValues" dxfId="83" priority="83"/>
  </conditionalFormatting>
  <conditionalFormatting sqref="M33">
    <cfRule type="duplicateValues" dxfId="82" priority="82"/>
  </conditionalFormatting>
  <conditionalFormatting sqref="M34">
    <cfRule type="duplicateValues" dxfId="81" priority="81"/>
  </conditionalFormatting>
  <conditionalFormatting sqref="M35">
    <cfRule type="duplicateValues" dxfId="80" priority="80"/>
  </conditionalFormatting>
  <conditionalFormatting sqref="M36">
    <cfRule type="duplicateValues" dxfId="79" priority="79"/>
  </conditionalFormatting>
  <conditionalFormatting sqref="M37">
    <cfRule type="duplicateValues" dxfId="78" priority="78"/>
  </conditionalFormatting>
  <conditionalFormatting sqref="M38">
    <cfRule type="duplicateValues" dxfId="77" priority="77"/>
  </conditionalFormatting>
  <conditionalFormatting sqref="M39">
    <cfRule type="duplicateValues" dxfId="76" priority="76"/>
  </conditionalFormatting>
  <conditionalFormatting sqref="M40">
    <cfRule type="duplicateValues" dxfId="75" priority="75"/>
  </conditionalFormatting>
  <conditionalFormatting sqref="M41">
    <cfRule type="duplicateValues" dxfId="74" priority="74"/>
  </conditionalFormatting>
  <conditionalFormatting sqref="M42">
    <cfRule type="duplicateValues" dxfId="73" priority="73"/>
  </conditionalFormatting>
  <conditionalFormatting sqref="M43">
    <cfRule type="duplicateValues" dxfId="72" priority="72"/>
  </conditionalFormatting>
  <conditionalFormatting sqref="M44">
    <cfRule type="duplicateValues" dxfId="71" priority="71"/>
  </conditionalFormatting>
  <conditionalFormatting sqref="M45">
    <cfRule type="duplicateValues" dxfId="70" priority="70"/>
  </conditionalFormatting>
  <conditionalFormatting sqref="M47">
    <cfRule type="duplicateValues" dxfId="69" priority="69"/>
  </conditionalFormatting>
  <conditionalFormatting sqref="M49">
    <cfRule type="duplicateValues" dxfId="68" priority="68"/>
  </conditionalFormatting>
  <conditionalFormatting sqref="M50">
    <cfRule type="duplicateValues" dxfId="67" priority="67"/>
  </conditionalFormatting>
  <conditionalFormatting sqref="M51">
    <cfRule type="duplicateValues" dxfId="66" priority="66"/>
  </conditionalFormatting>
  <conditionalFormatting sqref="M52">
    <cfRule type="duplicateValues" dxfId="65" priority="65"/>
  </conditionalFormatting>
  <conditionalFormatting sqref="M53">
    <cfRule type="duplicateValues" dxfId="64" priority="64"/>
  </conditionalFormatting>
  <conditionalFormatting sqref="M54">
    <cfRule type="duplicateValues" dxfId="63" priority="63"/>
  </conditionalFormatting>
  <conditionalFormatting sqref="M55">
    <cfRule type="duplicateValues" dxfId="62" priority="62"/>
  </conditionalFormatting>
  <conditionalFormatting sqref="M56">
    <cfRule type="duplicateValues" dxfId="61" priority="61"/>
  </conditionalFormatting>
  <conditionalFormatting sqref="M57">
    <cfRule type="duplicateValues" dxfId="60" priority="60"/>
  </conditionalFormatting>
  <conditionalFormatting sqref="M58">
    <cfRule type="duplicateValues" dxfId="59" priority="59"/>
  </conditionalFormatting>
  <conditionalFormatting sqref="M59">
    <cfRule type="duplicateValues" dxfId="58" priority="58"/>
  </conditionalFormatting>
  <conditionalFormatting sqref="M60">
    <cfRule type="duplicateValues" dxfId="57" priority="57"/>
  </conditionalFormatting>
  <conditionalFormatting sqref="M61">
    <cfRule type="duplicateValues" dxfId="56" priority="56"/>
  </conditionalFormatting>
  <conditionalFormatting sqref="M62">
    <cfRule type="duplicateValues" dxfId="55" priority="55"/>
  </conditionalFormatting>
  <conditionalFormatting sqref="M63">
    <cfRule type="duplicateValues" dxfId="54" priority="54"/>
  </conditionalFormatting>
  <conditionalFormatting sqref="M64">
    <cfRule type="duplicateValues" dxfId="53" priority="53"/>
  </conditionalFormatting>
  <conditionalFormatting sqref="M65">
    <cfRule type="duplicateValues" dxfId="52" priority="52"/>
  </conditionalFormatting>
  <conditionalFormatting sqref="M66">
    <cfRule type="duplicateValues" dxfId="51" priority="51"/>
  </conditionalFormatting>
  <conditionalFormatting sqref="M68">
    <cfRule type="duplicateValues" dxfId="50" priority="50"/>
  </conditionalFormatting>
  <conditionalFormatting sqref="M69">
    <cfRule type="duplicateValues" dxfId="49" priority="49"/>
  </conditionalFormatting>
  <conditionalFormatting sqref="M70">
    <cfRule type="duplicateValues" dxfId="48" priority="48"/>
  </conditionalFormatting>
  <conditionalFormatting sqref="M71">
    <cfRule type="duplicateValues" dxfId="47" priority="47"/>
  </conditionalFormatting>
  <conditionalFormatting sqref="M72">
    <cfRule type="duplicateValues" dxfId="46" priority="46"/>
  </conditionalFormatting>
  <conditionalFormatting sqref="M73">
    <cfRule type="duplicateValues" dxfId="45" priority="45"/>
  </conditionalFormatting>
  <conditionalFormatting sqref="M74">
    <cfRule type="duplicateValues" dxfId="44" priority="44"/>
  </conditionalFormatting>
  <conditionalFormatting sqref="M75">
    <cfRule type="duplicateValues" dxfId="43" priority="43"/>
  </conditionalFormatting>
  <conditionalFormatting sqref="M76">
    <cfRule type="duplicateValues" dxfId="42" priority="42"/>
  </conditionalFormatting>
  <conditionalFormatting sqref="M77">
    <cfRule type="duplicateValues" dxfId="41" priority="41"/>
  </conditionalFormatting>
  <conditionalFormatting sqref="M78">
    <cfRule type="duplicateValues" dxfId="40" priority="40"/>
  </conditionalFormatting>
  <conditionalFormatting sqref="M79">
    <cfRule type="duplicateValues" dxfId="39" priority="39"/>
  </conditionalFormatting>
  <conditionalFormatting sqref="M80">
    <cfRule type="duplicateValues" dxfId="38" priority="38"/>
  </conditionalFormatting>
  <conditionalFormatting sqref="M82">
    <cfRule type="duplicateValues" dxfId="37" priority="37"/>
  </conditionalFormatting>
  <conditionalFormatting sqref="M83">
    <cfRule type="duplicateValues" dxfId="36" priority="36"/>
  </conditionalFormatting>
  <conditionalFormatting sqref="M84">
    <cfRule type="duplicateValues" dxfId="35" priority="35"/>
  </conditionalFormatting>
  <conditionalFormatting sqref="M85">
    <cfRule type="duplicateValues" dxfId="34" priority="34"/>
  </conditionalFormatting>
  <conditionalFormatting sqref="M86">
    <cfRule type="duplicateValues" dxfId="33" priority="33"/>
  </conditionalFormatting>
  <conditionalFormatting sqref="M87">
    <cfRule type="duplicateValues" dxfId="32" priority="32"/>
  </conditionalFormatting>
  <conditionalFormatting sqref="M88">
    <cfRule type="duplicateValues" dxfId="31" priority="31"/>
  </conditionalFormatting>
  <conditionalFormatting sqref="M89">
    <cfRule type="duplicateValues" dxfId="30" priority="30"/>
  </conditionalFormatting>
  <conditionalFormatting sqref="M90">
    <cfRule type="duplicateValues" dxfId="29" priority="29"/>
  </conditionalFormatting>
  <conditionalFormatting sqref="M92">
    <cfRule type="duplicateValues" dxfId="28" priority="28"/>
  </conditionalFormatting>
  <conditionalFormatting sqref="M93">
    <cfRule type="duplicateValues" dxfId="27" priority="27"/>
  </conditionalFormatting>
  <conditionalFormatting sqref="M94">
    <cfRule type="duplicateValues" dxfId="26" priority="26"/>
  </conditionalFormatting>
  <conditionalFormatting sqref="M95">
    <cfRule type="duplicateValues" dxfId="25" priority="25"/>
  </conditionalFormatting>
  <conditionalFormatting sqref="M96">
    <cfRule type="duplicateValues" dxfId="24" priority="24"/>
  </conditionalFormatting>
  <conditionalFormatting sqref="M97">
    <cfRule type="duplicateValues" dxfId="23" priority="23"/>
  </conditionalFormatting>
  <conditionalFormatting sqref="M98">
    <cfRule type="duplicateValues" dxfId="22" priority="22"/>
  </conditionalFormatting>
  <conditionalFormatting sqref="M99">
    <cfRule type="duplicateValues" dxfId="21" priority="21"/>
  </conditionalFormatting>
  <conditionalFormatting sqref="M100">
    <cfRule type="duplicateValues" dxfId="20" priority="20"/>
  </conditionalFormatting>
  <conditionalFormatting sqref="M101">
    <cfRule type="duplicateValues" dxfId="19" priority="19"/>
  </conditionalFormatting>
  <conditionalFormatting sqref="M102">
    <cfRule type="duplicateValues" dxfId="18" priority="18"/>
  </conditionalFormatting>
  <conditionalFormatting sqref="M103">
    <cfRule type="duplicateValues" dxfId="17" priority="17"/>
  </conditionalFormatting>
  <conditionalFormatting sqref="M104">
    <cfRule type="duplicateValues" dxfId="16" priority="16"/>
  </conditionalFormatting>
  <conditionalFormatting sqref="M106">
    <cfRule type="duplicateValues" dxfId="15" priority="15"/>
  </conditionalFormatting>
  <conditionalFormatting sqref="M110">
    <cfRule type="duplicateValues" dxfId="14" priority="14"/>
  </conditionalFormatting>
  <conditionalFormatting sqref="M111">
    <cfRule type="duplicateValues" dxfId="13" priority="13"/>
  </conditionalFormatting>
  <conditionalFormatting sqref="M81">
    <cfRule type="duplicateValues" dxfId="12" priority="12"/>
  </conditionalFormatting>
  <conditionalFormatting sqref="M91">
    <cfRule type="duplicateValues" dxfId="11" priority="11"/>
  </conditionalFormatting>
  <conditionalFormatting sqref="M10">
    <cfRule type="duplicateValues" dxfId="10" priority="10"/>
  </conditionalFormatting>
  <conditionalFormatting sqref="M20">
    <cfRule type="duplicateValues" dxfId="9" priority="9"/>
  </conditionalFormatting>
  <conditionalFormatting sqref="M30">
    <cfRule type="duplicateValues" dxfId="8" priority="8"/>
  </conditionalFormatting>
  <conditionalFormatting sqref="M67">
    <cfRule type="duplicateValues" dxfId="7" priority="7"/>
  </conditionalFormatting>
  <conditionalFormatting sqref="M2">
    <cfRule type="duplicateValues" dxfId="6" priority="6"/>
  </conditionalFormatting>
  <conditionalFormatting sqref="M15">
    <cfRule type="duplicateValues" dxfId="5" priority="5"/>
  </conditionalFormatting>
  <conditionalFormatting sqref="M105">
    <cfRule type="duplicateValues" dxfId="4" priority="4"/>
  </conditionalFormatting>
  <conditionalFormatting sqref="M46">
    <cfRule type="duplicateValues" dxfId="3" priority="3"/>
  </conditionalFormatting>
  <conditionalFormatting sqref="M109">
    <cfRule type="duplicateValues" dxfId="2" priority="2"/>
  </conditionalFormatting>
  <conditionalFormatting sqref="M48">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7840B-4F66-4C00-AB72-EF5FB37DC49F}">
  <dimension ref="A1:G56"/>
  <sheetViews>
    <sheetView tabSelected="1" workbookViewId="0">
      <selection activeCell="J14" sqref="J14"/>
    </sheetView>
  </sheetViews>
  <sheetFormatPr defaultRowHeight="12.75" x14ac:dyDescent="0.25"/>
  <cols>
    <col min="1" max="1" width="5.140625" style="155" bestFit="1" customWidth="1"/>
    <col min="2" max="2" width="15.85546875" style="50" bestFit="1" customWidth="1"/>
    <col min="3" max="3" width="10.5703125" style="50" bestFit="1" customWidth="1"/>
    <col min="4" max="4" width="6" style="50" customWidth="1"/>
    <col min="5" max="5" width="5.140625" style="50" bestFit="1" customWidth="1"/>
    <col min="6" max="6" width="18.140625" style="50" bestFit="1" customWidth="1"/>
    <col min="7" max="7" width="10.5703125" style="50" bestFit="1" customWidth="1"/>
    <col min="8" max="16384" width="9.140625" style="50"/>
  </cols>
  <sheetData>
    <row r="1" spans="1:7" x14ac:dyDescent="0.25">
      <c r="A1" s="156" t="s">
        <v>258</v>
      </c>
      <c r="B1" s="157" t="s">
        <v>254</v>
      </c>
      <c r="C1" s="158" t="s">
        <v>257</v>
      </c>
      <c r="E1" s="156" t="s">
        <v>258</v>
      </c>
      <c r="F1" s="157" t="s">
        <v>254</v>
      </c>
      <c r="G1" s="158" t="s">
        <v>257</v>
      </c>
    </row>
    <row r="2" spans="1:7" x14ac:dyDescent="0.25">
      <c r="A2" s="156">
        <v>1</v>
      </c>
      <c r="B2" s="157" t="s">
        <v>213</v>
      </c>
      <c r="C2" s="158">
        <v>6359446</v>
      </c>
      <c r="E2" s="156">
        <v>56</v>
      </c>
      <c r="F2" s="157" t="s">
        <v>137</v>
      </c>
      <c r="G2" s="158">
        <v>2868716</v>
      </c>
    </row>
    <row r="3" spans="1:7" x14ac:dyDescent="0.25">
      <c r="A3" s="156">
        <v>2</v>
      </c>
      <c r="B3" s="157" t="s">
        <v>18</v>
      </c>
      <c r="C3" s="158">
        <v>6080629</v>
      </c>
      <c r="E3" s="156">
        <v>57</v>
      </c>
      <c r="F3" s="157" t="s">
        <v>206</v>
      </c>
      <c r="G3" s="158">
        <v>2866899</v>
      </c>
    </row>
    <row r="4" spans="1:7" x14ac:dyDescent="0.25">
      <c r="A4" s="156">
        <v>3</v>
      </c>
      <c r="B4" s="157" t="s">
        <v>32</v>
      </c>
      <c r="C4" s="158">
        <v>5903983</v>
      </c>
      <c r="E4" s="156">
        <v>58</v>
      </c>
      <c r="F4" s="157" t="s">
        <v>204</v>
      </c>
      <c r="G4" s="158">
        <v>2836466</v>
      </c>
    </row>
    <row r="5" spans="1:7" x14ac:dyDescent="0.25">
      <c r="A5" s="156">
        <v>4</v>
      </c>
      <c r="B5" s="157" t="s">
        <v>219</v>
      </c>
      <c r="C5" s="158">
        <v>5691983</v>
      </c>
      <c r="E5" s="156">
        <v>59</v>
      </c>
      <c r="F5" s="157" t="s">
        <v>199</v>
      </c>
      <c r="G5" s="158">
        <v>2833733</v>
      </c>
    </row>
    <row r="6" spans="1:7" x14ac:dyDescent="0.25">
      <c r="A6" s="156">
        <v>5</v>
      </c>
      <c r="B6" s="157" t="s">
        <v>31</v>
      </c>
      <c r="C6" s="158">
        <v>5672399</v>
      </c>
      <c r="E6" s="156">
        <v>60</v>
      </c>
      <c r="F6" s="157" t="s">
        <v>136</v>
      </c>
      <c r="G6" s="158">
        <v>2794133</v>
      </c>
    </row>
    <row r="7" spans="1:7" x14ac:dyDescent="0.25">
      <c r="A7" s="156">
        <v>6</v>
      </c>
      <c r="B7" s="157" t="s">
        <v>141</v>
      </c>
      <c r="C7" s="158">
        <v>5579296</v>
      </c>
      <c r="E7" s="156">
        <v>61</v>
      </c>
      <c r="F7" s="157" t="s">
        <v>210</v>
      </c>
      <c r="G7" s="158">
        <v>2775716</v>
      </c>
    </row>
    <row r="8" spans="1:7" x14ac:dyDescent="0.25">
      <c r="A8" s="156">
        <v>7</v>
      </c>
      <c r="B8" s="157" t="s">
        <v>125</v>
      </c>
      <c r="C8" s="158">
        <v>5552216</v>
      </c>
      <c r="E8" s="156">
        <v>62</v>
      </c>
      <c r="F8" s="157" t="s">
        <v>212</v>
      </c>
      <c r="G8" s="158">
        <v>2752283</v>
      </c>
    </row>
    <row r="9" spans="1:7" x14ac:dyDescent="0.25">
      <c r="A9" s="156">
        <v>8</v>
      </c>
      <c r="B9" s="157" t="s">
        <v>112</v>
      </c>
      <c r="C9" s="158">
        <v>5531746</v>
      </c>
      <c r="E9" s="156">
        <v>63</v>
      </c>
      <c r="F9" s="157" t="s">
        <v>139</v>
      </c>
      <c r="G9" s="158">
        <v>2715426</v>
      </c>
    </row>
    <row r="10" spans="1:7" x14ac:dyDescent="0.25">
      <c r="A10" s="156">
        <v>9</v>
      </c>
      <c r="B10" s="157" t="s">
        <v>202</v>
      </c>
      <c r="C10" s="158">
        <v>5391883</v>
      </c>
      <c r="E10" s="156">
        <v>64</v>
      </c>
      <c r="F10" s="157" t="s">
        <v>191</v>
      </c>
      <c r="G10" s="158">
        <v>2701883</v>
      </c>
    </row>
    <row r="11" spans="1:7" x14ac:dyDescent="0.25">
      <c r="A11" s="156">
        <v>10</v>
      </c>
      <c r="B11" s="157" t="s">
        <v>232</v>
      </c>
      <c r="C11" s="158">
        <v>5339633</v>
      </c>
      <c r="E11" s="156">
        <v>65</v>
      </c>
      <c r="F11" s="157" t="s">
        <v>151</v>
      </c>
      <c r="G11" s="158">
        <v>2686596</v>
      </c>
    </row>
    <row r="12" spans="1:7" x14ac:dyDescent="0.25">
      <c r="A12" s="156">
        <v>11</v>
      </c>
      <c r="B12" s="157" t="s">
        <v>130</v>
      </c>
      <c r="C12" s="158">
        <v>5313083</v>
      </c>
      <c r="E12" s="156">
        <v>66</v>
      </c>
      <c r="F12" s="157" t="s">
        <v>138</v>
      </c>
      <c r="G12" s="158">
        <v>2679726</v>
      </c>
    </row>
    <row r="13" spans="1:7" x14ac:dyDescent="0.25">
      <c r="A13" s="156">
        <v>12</v>
      </c>
      <c r="B13" s="157" t="s">
        <v>28</v>
      </c>
      <c r="C13" s="158">
        <v>5139233</v>
      </c>
      <c r="E13" s="156">
        <v>67</v>
      </c>
      <c r="F13" s="157" t="s">
        <v>237</v>
      </c>
      <c r="G13" s="158">
        <v>2650116</v>
      </c>
    </row>
    <row r="14" spans="1:7" x14ac:dyDescent="0.25">
      <c r="A14" s="156">
        <v>13</v>
      </c>
      <c r="B14" s="157" t="s">
        <v>192</v>
      </c>
      <c r="C14" s="158">
        <v>5133042</v>
      </c>
      <c r="E14" s="156">
        <v>68</v>
      </c>
      <c r="F14" s="157" t="s">
        <v>22</v>
      </c>
      <c r="G14" s="158">
        <v>2643383</v>
      </c>
    </row>
    <row r="15" spans="1:7" x14ac:dyDescent="0.25">
      <c r="A15" s="156">
        <v>14</v>
      </c>
      <c r="B15" s="157" t="s">
        <v>189</v>
      </c>
      <c r="C15" s="158">
        <v>5121916</v>
      </c>
      <c r="E15" s="156">
        <v>69</v>
      </c>
      <c r="F15" s="157" t="s">
        <v>193</v>
      </c>
      <c r="G15" s="158">
        <v>2637050</v>
      </c>
    </row>
    <row r="16" spans="1:7" x14ac:dyDescent="0.25">
      <c r="A16" s="156">
        <v>15</v>
      </c>
      <c r="B16" s="157" t="s">
        <v>147</v>
      </c>
      <c r="C16" s="158">
        <v>5106033</v>
      </c>
      <c r="E16" s="156">
        <v>70</v>
      </c>
      <c r="F16" s="157" t="s">
        <v>247</v>
      </c>
      <c r="G16" s="158">
        <v>2627933</v>
      </c>
    </row>
    <row r="17" spans="1:7" x14ac:dyDescent="0.25">
      <c r="A17" s="156">
        <v>16</v>
      </c>
      <c r="B17" s="157" t="s">
        <v>217</v>
      </c>
      <c r="C17" s="158">
        <v>5052816</v>
      </c>
      <c r="E17" s="156">
        <v>71</v>
      </c>
      <c r="F17" s="157" t="s">
        <v>200</v>
      </c>
      <c r="G17" s="158">
        <v>2587883</v>
      </c>
    </row>
    <row r="18" spans="1:7" x14ac:dyDescent="0.25">
      <c r="A18" s="156">
        <v>17</v>
      </c>
      <c r="B18" s="157" t="s">
        <v>197</v>
      </c>
      <c r="C18" s="158">
        <v>5007716</v>
      </c>
      <c r="E18" s="156">
        <v>72</v>
      </c>
      <c r="F18" s="157" t="s">
        <v>143</v>
      </c>
      <c r="G18" s="158">
        <v>2571383</v>
      </c>
    </row>
    <row r="19" spans="1:7" x14ac:dyDescent="0.25">
      <c r="A19" s="156">
        <v>18</v>
      </c>
      <c r="B19" s="157" t="s">
        <v>209</v>
      </c>
      <c r="C19" s="158">
        <v>5000446</v>
      </c>
      <c r="E19" s="156">
        <v>73</v>
      </c>
      <c r="F19" s="157" t="s">
        <v>242</v>
      </c>
      <c r="G19" s="158">
        <v>2550233</v>
      </c>
    </row>
    <row r="20" spans="1:7" x14ac:dyDescent="0.25">
      <c r="A20" s="156">
        <v>19</v>
      </c>
      <c r="B20" s="157" t="s">
        <v>27</v>
      </c>
      <c r="C20" s="158">
        <v>4919300</v>
      </c>
      <c r="E20" s="156">
        <v>74</v>
      </c>
      <c r="F20" s="157" t="s">
        <v>149</v>
      </c>
      <c r="G20" s="158">
        <v>2535083</v>
      </c>
    </row>
    <row r="21" spans="1:7" x14ac:dyDescent="0.25">
      <c r="A21" s="156">
        <v>20</v>
      </c>
      <c r="B21" s="157" t="s">
        <v>17</v>
      </c>
      <c r="C21" s="158">
        <v>4914233</v>
      </c>
      <c r="E21" s="156">
        <v>75</v>
      </c>
      <c r="F21" s="157" t="s">
        <v>21</v>
      </c>
      <c r="G21" s="158">
        <v>2523296</v>
      </c>
    </row>
    <row r="22" spans="1:7" x14ac:dyDescent="0.25">
      <c r="A22" s="156">
        <v>21</v>
      </c>
      <c r="B22" s="157" t="s">
        <v>194</v>
      </c>
      <c r="C22" s="158">
        <v>4885083</v>
      </c>
      <c r="E22" s="156">
        <v>76</v>
      </c>
      <c r="F22" s="157" t="s">
        <v>236</v>
      </c>
      <c r="G22" s="158">
        <v>2502233</v>
      </c>
    </row>
    <row r="23" spans="1:7" x14ac:dyDescent="0.25">
      <c r="A23" s="156">
        <v>22</v>
      </c>
      <c r="B23" s="157" t="s">
        <v>227</v>
      </c>
      <c r="C23" s="158">
        <v>4796313</v>
      </c>
      <c r="E23" s="156">
        <v>77</v>
      </c>
      <c r="F23" s="157" t="s">
        <v>146</v>
      </c>
      <c r="G23" s="158">
        <v>2490233</v>
      </c>
    </row>
    <row r="24" spans="1:7" x14ac:dyDescent="0.25">
      <c r="A24" s="156">
        <v>23</v>
      </c>
      <c r="B24" s="157" t="s">
        <v>225</v>
      </c>
      <c r="C24" s="158">
        <v>4718496</v>
      </c>
      <c r="E24" s="156">
        <v>78</v>
      </c>
      <c r="F24" s="157" t="s">
        <v>134</v>
      </c>
      <c r="G24" s="158">
        <v>2482483</v>
      </c>
    </row>
    <row r="25" spans="1:7" x14ac:dyDescent="0.25">
      <c r="A25" s="156">
        <v>24</v>
      </c>
      <c r="B25" s="157" t="s">
        <v>223</v>
      </c>
      <c r="C25" s="158">
        <v>4651016</v>
      </c>
      <c r="E25" s="156">
        <v>79</v>
      </c>
      <c r="F25" s="157" t="s">
        <v>207</v>
      </c>
      <c r="G25" s="158">
        <v>2461733</v>
      </c>
    </row>
    <row r="26" spans="1:7" x14ac:dyDescent="0.25">
      <c r="A26" s="156">
        <v>25</v>
      </c>
      <c r="B26" s="157" t="s">
        <v>246</v>
      </c>
      <c r="C26" s="158">
        <v>4584016</v>
      </c>
      <c r="E26" s="156">
        <v>80</v>
      </c>
      <c r="F26" s="157" t="s">
        <v>26</v>
      </c>
      <c r="G26" s="158">
        <v>2451149</v>
      </c>
    </row>
    <row r="27" spans="1:7" x14ac:dyDescent="0.25">
      <c r="A27" s="156">
        <v>26</v>
      </c>
      <c r="B27" s="157" t="s">
        <v>111</v>
      </c>
      <c r="C27" s="158">
        <v>4387546</v>
      </c>
      <c r="E27" s="156">
        <v>81</v>
      </c>
      <c r="F27" s="157" t="s">
        <v>148</v>
      </c>
      <c r="G27" s="158">
        <v>2418350</v>
      </c>
    </row>
    <row r="28" spans="1:7" x14ac:dyDescent="0.25">
      <c r="A28" s="156">
        <v>27</v>
      </c>
      <c r="B28" s="157" t="s">
        <v>221</v>
      </c>
      <c r="C28" s="158">
        <v>4385483</v>
      </c>
      <c r="E28" s="156">
        <v>82</v>
      </c>
      <c r="F28" s="157" t="s">
        <v>244</v>
      </c>
      <c r="G28" s="158">
        <v>2343900</v>
      </c>
    </row>
    <row r="29" spans="1:7" x14ac:dyDescent="0.25">
      <c r="A29" s="156">
        <v>28</v>
      </c>
      <c r="B29" s="157" t="s">
        <v>203</v>
      </c>
      <c r="C29" s="158">
        <v>4217150</v>
      </c>
      <c r="E29" s="156">
        <v>83</v>
      </c>
      <c r="F29" s="157" t="s">
        <v>195</v>
      </c>
      <c r="G29" s="158">
        <v>2315916</v>
      </c>
    </row>
    <row r="30" spans="1:7" x14ac:dyDescent="0.25">
      <c r="A30" s="156">
        <v>29</v>
      </c>
      <c r="B30" s="157" t="s">
        <v>126</v>
      </c>
      <c r="C30" s="158">
        <v>4049296</v>
      </c>
      <c r="E30" s="156">
        <v>84</v>
      </c>
      <c r="F30" s="157" t="s">
        <v>132</v>
      </c>
      <c r="G30" s="158">
        <v>2270900</v>
      </c>
    </row>
    <row r="31" spans="1:7" x14ac:dyDescent="0.25">
      <c r="A31" s="156">
        <v>30</v>
      </c>
      <c r="B31" s="157" t="s">
        <v>230</v>
      </c>
      <c r="C31" s="158">
        <v>4034300</v>
      </c>
      <c r="E31" s="156">
        <v>85</v>
      </c>
      <c r="F31" s="157" t="s">
        <v>243</v>
      </c>
      <c r="G31" s="158">
        <v>2219916</v>
      </c>
    </row>
    <row r="32" spans="1:7" x14ac:dyDescent="0.25">
      <c r="A32" s="156">
        <v>31</v>
      </c>
      <c r="B32" s="157" t="s">
        <v>122</v>
      </c>
      <c r="C32" s="158">
        <v>4010263</v>
      </c>
      <c r="E32" s="156">
        <v>86</v>
      </c>
      <c r="F32" s="157" t="s">
        <v>140</v>
      </c>
      <c r="G32" s="158">
        <v>2202866</v>
      </c>
    </row>
    <row r="33" spans="1:7" x14ac:dyDescent="0.25">
      <c r="A33" s="156">
        <v>32</v>
      </c>
      <c r="B33" s="157" t="s">
        <v>240</v>
      </c>
      <c r="C33" s="158">
        <v>3881083</v>
      </c>
      <c r="E33" s="156">
        <v>87</v>
      </c>
      <c r="F33" s="157" t="s">
        <v>231</v>
      </c>
      <c r="G33" s="158">
        <v>2175183</v>
      </c>
    </row>
    <row r="34" spans="1:7" x14ac:dyDescent="0.25">
      <c r="A34" s="156">
        <v>33</v>
      </c>
      <c r="B34" s="157" t="s">
        <v>222</v>
      </c>
      <c r="C34" s="158">
        <v>3818179</v>
      </c>
      <c r="E34" s="156">
        <v>88</v>
      </c>
      <c r="F34" s="157" t="s">
        <v>249</v>
      </c>
      <c r="G34" s="158">
        <v>2149246</v>
      </c>
    </row>
    <row r="35" spans="1:7" x14ac:dyDescent="0.25">
      <c r="A35" s="156">
        <v>34</v>
      </c>
      <c r="B35" s="157" t="s">
        <v>142</v>
      </c>
      <c r="C35" s="158">
        <v>3777733</v>
      </c>
      <c r="E35" s="156">
        <v>89</v>
      </c>
      <c r="F35" s="157" t="s">
        <v>135</v>
      </c>
      <c r="G35" s="158">
        <v>2145946</v>
      </c>
    </row>
    <row r="36" spans="1:7" x14ac:dyDescent="0.25">
      <c r="A36" s="156">
        <v>35</v>
      </c>
      <c r="B36" s="157" t="s">
        <v>205</v>
      </c>
      <c r="C36" s="158">
        <v>3682799</v>
      </c>
      <c r="E36" s="156">
        <v>90</v>
      </c>
      <c r="F36" s="157" t="s">
        <v>127</v>
      </c>
      <c r="G36" s="158">
        <v>2119466</v>
      </c>
    </row>
    <row r="37" spans="1:7" x14ac:dyDescent="0.25">
      <c r="A37" s="156">
        <v>36</v>
      </c>
      <c r="B37" s="157" t="s">
        <v>24</v>
      </c>
      <c r="C37" s="158">
        <v>3489983</v>
      </c>
      <c r="E37" s="156">
        <v>91</v>
      </c>
      <c r="F37" s="157" t="s">
        <v>241</v>
      </c>
      <c r="G37" s="158">
        <v>2102113</v>
      </c>
    </row>
    <row r="38" spans="1:7" x14ac:dyDescent="0.25">
      <c r="A38" s="156">
        <v>37</v>
      </c>
      <c r="B38" s="157" t="s">
        <v>215</v>
      </c>
      <c r="C38" s="158">
        <v>3436316</v>
      </c>
      <c r="E38" s="156">
        <v>92</v>
      </c>
      <c r="F38" s="157" t="s">
        <v>201</v>
      </c>
      <c r="G38" s="158">
        <v>2079900</v>
      </c>
    </row>
    <row r="39" spans="1:7" x14ac:dyDescent="0.25">
      <c r="A39" s="156">
        <v>38</v>
      </c>
      <c r="B39" s="157" t="s">
        <v>124</v>
      </c>
      <c r="C39" s="158">
        <v>3432983</v>
      </c>
      <c r="E39" s="156">
        <v>93</v>
      </c>
      <c r="F39" s="157" t="s">
        <v>133</v>
      </c>
      <c r="G39" s="158">
        <v>2070333</v>
      </c>
    </row>
    <row r="40" spans="1:7" x14ac:dyDescent="0.25">
      <c r="A40" s="156">
        <v>39</v>
      </c>
      <c r="B40" s="157" t="s">
        <v>216</v>
      </c>
      <c r="C40" s="158">
        <v>3432633</v>
      </c>
      <c r="E40" s="156">
        <v>94</v>
      </c>
      <c r="F40" s="157" t="s">
        <v>226</v>
      </c>
      <c r="G40" s="158">
        <v>2064533</v>
      </c>
    </row>
    <row r="41" spans="1:7" x14ac:dyDescent="0.25">
      <c r="A41" s="156">
        <v>40</v>
      </c>
      <c r="B41" s="157" t="s">
        <v>150</v>
      </c>
      <c r="C41" s="158">
        <v>3403300</v>
      </c>
      <c r="E41" s="156">
        <v>95</v>
      </c>
      <c r="F41" s="157" t="s">
        <v>229</v>
      </c>
      <c r="G41" s="158">
        <v>2051183</v>
      </c>
    </row>
    <row r="42" spans="1:7" x14ac:dyDescent="0.25">
      <c r="A42" s="156">
        <v>41</v>
      </c>
      <c r="B42" s="157" t="s">
        <v>131</v>
      </c>
      <c r="C42" s="158">
        <v>3387466</v>
      </c>
      <c r="E42" s="156">
        <v>96</v>
      </c>
      <c r="F42" s="157" t="s">
        <v>129</v>
      </c>
      <c r="G42" s="158">
        <v>2037983</v>
      </c>
    </row>
    <row r="43" spans="1:7" x14ac:dyDescent="0.25">
      <c r="A43" s="156">
        <v>42</v>
      </c>
      <c r="B43" s="157" t="s">
        <v>233</v>
      </c>
      <c r="C43" s="158">
        <v>3317962</v>
      </c>
      <c r="E43" s="156">
        <v>97</v>
      </c>
      <c r="F43" s="157" t="s">
        <v>153</v>
      </c>
      <c r="G43" s="158">
        <v>2033963</v>
      </c>
    </row>
    <row r="44" spans="1:7" x14ac:dyDescent="0.25">
      <c r="A44" s="156">
        <v>43</v>
      </c>
      <c r="B44" s="157" t="s">
        <v>235</v>
      </c>
      <c r="C44" s="158">
        <v>3280316</v>
      </c>
      <c r="E44" s="156">
        <v>98</v>
      </c>
      <c r="F44" s="157" t="s">
        <v>224</v>
      </c>
      <c r="G44" s="158">
        <v>2031196</v>
      </c>
    </row>
    <row r="45" spans="1:7" x14ac:dyDescent="0.25">
      <c r="A45" s="156">
        <v>44</v>
      </c>
      <c r="B45" s="157" t="s">
        <v>220</v>
      </c>
      <c r="C45" s="158">
        <v>3192999</v>
      </c>
      <c r="E45" s="156">
        <v>99</v>
      </c>
      <c r="F45" s="157" t="s">
        <v>154</v>
      </c>
      <c r="G45" s="158">
        <v>2000129</v>
      </c>
    </row>
    <row r="46" spans="1:7" x14ac:dyDescent="0.25">
      <c r="A46" s="156">
        <v>45</v>
      </c>
      <c r="B46" s="157" t="s">
        <v>211</v>
      </c>
      <c r="C46" s="158">
        <v>3148133</v>
      </c>
      <c r="E46" s="156">
        <v>100</v>
      </c>
      <c r="F46" s="157" t="s">
        <v>245</v>
      </c>
      <c r="G46" s="158">
        <v>1995050</v>
      </c>
    </row>
    <row r="47" spans="1:7" x14ac:dyDescent="0.25">
      <c r="A47" s="156">
        <v>46</v>
      </c>
      <c r="B47" s="157" t="s">
        <v>208</v>
      </c>
      <c r="C47" s="158">
        <v>3127166</v>
      </c>
      <c r="E47" s="156">
        <v>101</v>
      </c>
      <c r="F47" s="157" t="s">
        <v>190</v>
      </c>
      <c r="G47" s="158">
        <v>1932916</v>
      </c>
    </row>
    <row r="48" spans="1:7" x14ac:dyDescent="0.25">
      <c r="A48" s="156">
        <v>47</v>
      </c>
      <c r="B48" s="157" t="s">
        <v>214</v>
      </c>
      <c r="C48" s="158">
        <v>3003650</v>
      </c>
      <c r="E48" s="156">
        <v>102</v>
      </c>
      <c r="F48" s="157" t="s">
        <v>198</v>
      </c>
      <c r="G48" s="158">
        <v>1928883</v>
      </c>
    </row>
    <row r="49" spans="1:7" x14ac:dyDescent="0.25">
      <c r="A49" s="156">
        <v>48</v>
      </c>
      <c r="B49" s="157" t="s">
        <v>19</v>
      </c>
      <c r="C49" s="158">
        <v>3002966</v>
      </c>
      <c r="E49" s="156">
        <v>103</v>
      </c>
      <c r="F49" s="157" t="s">
        <v>239</v>
      </c>
      <c r="G49" s="158">
        <v>1902450</v>
      </c>
    </row>
    <row r="50" spans="1:7" x14ac:dyDescent="0.25">
      <c r="A50" s="156">
        <v>49</v>
      </c>
      <c r="B50" s="157" t="s">
        <v>228</v>
      </c>
      <c r="C50" s="158">
        <v>2989733</v>
      </c>
      <c r="E50" s="156">
        <v>104</v>
      </c>
      <c r="F50" s="157" t="s">
        <v>218</v>
      </c>
      <c r="G50" s="158">
        <v>1799483</v>
      </c>
    </row>
    <row r="51" spans="1:7" x14ac:dyDescent="0.25">
      <c r="A51" s="156">
        <v>50</v>
      </c>
      <c r="B51" s="157" t="s">
        <v>248</v>
      </c>
      <c r="C51" s="158">
        <v>2950733</v>
      </c>
      <c r="E51" s="156">
        <v>105</v>
      </c>
      <c r="F51" s="157" t="s">
        <v>20</v>
      </c>
      <c r="G51" s="158">
        <v>1722233</v>
      </c>
    </row>
    <row r="52" spans="1:7" x14ac:dyDescent="0.25">
      <c r="A52" s="156">
        <v>51</v>
      </c>
      <c r="B52" s="157" t="s">
        <v>144</v>
      </c>
      <c r="C52" s="158">
        <v>2937500</v>
      </c>
      <c r="E52" s="156">
        <v>106</v>
      </c>
      <c r="F52" s="157" t="s">
        <v>30</v>
      </c>
      <c r="G52" s="158">
        <v>1677866</v>
      </c>
    </row>
    <row r="53" spans="1:7" x14ac:dyDescent="0.25">
      <c r="A53" s="156">
        <v>52</v>
      </c>
      <c r="B53" s="157" t="s">
        <v>196</v>
      </c>
      <c r="C53" s="158">
        <v>2935046</v>
      </c>
      <c r="E53" s="156">
        <v>107</v>
      </c>
      <c r="F53" s="157" t="s">
        <v>152</v>
      </c>
      <c r="G53" s="158">
        <v>1642963</v>
      </c>
    </row>
    <row r="54" spans="1:7" x14ac:dyDescent="0.25">
      <c r="A54" s="156">
        <v>53</v>
      </c>
      <c r="B54" s="157" t="s">
        <v>234</v>
      </c>
      <c r="C54" s="158">
        <v>2910800</v>
      </c>
      <c r="E54" s="156">
        <v>108</v>
      </c>
      <c r="F54" s="157" t="s">
        <v>238</v>
      </c>
      <c r="G54" s="158">
        <v>1420796</v>
      </c>
    </row>
    <row r="55" spans="1:7" x14ac:dyDescent="0.25">
      <c r="A55" s="156">
        <v>54</v>
      </c>
      <c r="B55" s="157" t="s">
        <v>29</v>
      </c>
      <c r="C55" s="158">
        <v>2875546</v>
      </c>
      <c r="E55" s="156">
        <v>109</v>
      </c>
      <c r="F55" s="157" t="s">
        <v>25</v>
      </c>
      <c r="G55" s="158">
        <v>1366866</v>
      </c>
    </row>
    <row r="56" spans="1:7" x14ac:dyDescent="0.25">
      <c r="A56" s="156">
        <v>55</v>
      </c>
      <c r="B56" s="157" t="s">
        <v>23</v>
      </c>
      <c r="C56" s="158">
        <v>2872466</v>
      </c>
      <c r="E56" s="156">
        <v>110</v>
      </c>
      <c r="F56" s="157" t="s">
        <v>145</v>
      </c>
      <c r="G56" s="158">
        <v>1093396</v>
      </c>
    </row>
  </sheetData>
  <sortState xmlns:xlrd2="http://schemas.microsoft.com/office/spreadsheetml/2017/richdata2" ref="A2:D111">
    <sortCondition ref="A2:A111"/>
  </sortState>
  <pageMargins left="0.25" right="0.2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0E3BA-902E-4148-B2BE-52978E49DB9C}">
  <dimension ref="A1:AE111"/>
  <sheetViews>
    <sheetView showGridLines="0" workbookViewId="0">
      <pane xSplit="1" ySplit="1" topLeftCell="B2" activePane="bottomRight" state="frozen"/>
      <selection pane="topRight" activeCell="B1" sqref="B1"/>
      <selection pane="bottomLeft" activeCell="A2" sqref="A2"/>
      <selection pane="bottomRight" activeCell="G14" sqref="G14"/>
    </sheetView>
  </sheetViews>
  <sheetFormatPr defaultColWidth="9" defaultRowHeight="11.25" x14ac:dyDescent="0.2"/>
  <cols>
    <col min="1" max="1" width="4" style="116" bestFit="1" customWidth="1"/>
    <col min="2" max="2" width="17.5703125" style="117" bestFit="1" customWidth="1"/>
    <col min="3" max="3" width="5" style="116" bestFit="1" customWidth="1"/>
    <col min="4" max="4" width="5.85546875" style="116" bestFit="1" customWidth="1"/>
    <col min="5" max="5" width="11.7109375" style="107" bestFit="1" customWidth="1"/>
    <col min="6" max="6" width="2.7109375" style="118" bestFit="1" customWidth="1"/>
    <col min="7" max="7" width="14.140625" style="107" bestFit="1" customWidth="1"/>
    <col min="8" max="8" width="2.7109375" style="118" bestFit="1" customWidth="1"/>
    <col min="9" max="9" width="15.140625" style="107" bestFit="1" customWidth="1"/>
    <col min="10" max="10" width="2.7109375" style="118" bestFit="1" customWidth="1"/>
    <col min="11" max="11" width="15.140625" style="107" bestFit="1" customWidth="1"/>
    <col min="12" max="12" width="2.7109375" style="118" bestFit="1" customWidth="1"/>
    <col min="13" max="13" width="15.140625" style="107" bestFit="1" customWidth="1"/>
    <col min="14" max="14" width="2.7109375" style="118" bestFit="1" customWidth="1"/>
    <col min="15" max="15" width="14.7109375" style="107" bestFit="1" customWidth="1"/>
    <col min="16" max="16" width="2.7109375" style="118" bestFit="1" customWidth="1"/>
    <col min="17" max="17" width="13.28515625" style="107" bestFit="1" customWidth="1"/>
    <col min="18" max="18" width="2.7109375" style="118" bestFit="1" customWidth="1"/>
    <col min="19" max="19" width="14.7109375" style="107" bestFit="1" customWidth="1"/>
    <col min="20" max="20" width="2.7109375" style="118" bestFit="1" customWidth="1"/>
    <col min="21" max="21" width="14.42578125" style="107" bestFit="1" customWidth="1"/>
    <col min="22" max="22" width="2.7109375" style="118" bestFit="1" customWidth="1"/>
    <col min="23" max="23" width="12.28515625" style="107" bestFit="1" customWidth="1"/>
    <col min="24" max="24" width="2.7109375" style="118" bestFit="1" customWidth="1"/>
    <col min="25" max="25" width="14.42578125" style="107" bestFit="1" customWidth="1"/>
    <col min="26" max="26" width="2.7109375" style="118" bestFit="1" customWidth="1"/>
    <col min="27" max="27" width="8.85546875" style="107" bestFit="1" customWidth="1"/>
    <col min="28" max="28" width="2.85546875" style="107" customWidth="1"/>
    <col min="29" max="30" width="13.42578125" style="107" bestFit="1" customWidth="1"/>
    <col min="31" max="16384" width="9" style="107"/>
  </cols>
  <sheetData>
    <row r="1" spans="1:31" s="103" customFormat="1" ht="22.5" x14ac:dyDescent="0.25">
      <c r="A1" s="119" t="s">
        <v>0</v>
      </c>
      <c r="B1" s="120" t="s">
        <v>1</v>
      </c>
      <c r="C1" s="119" t="s">
        <v>251</v>
      </c>
      <c r="D1" s="119" t="s">
        <v>252</v>
      </c>
      <c r="E1" s="119" t="s">
        <v>33</v>
      </c>
      <c r="F1" s="119"/>
      <c r="G1" s="119" t="s">
        <v>35</v>
      </c>
      <c r="H1" s="119"/>
      <c r="I1" s="119" t="s">
        <v>37</v>
      </c>
      <c r="J1" s="119"/>
      <c r="K1" s="119" t="s">
        <v>39</v>
      </c>
      <c r="L1" s="119"/>
      <c r="M1" s="119" t="s">
        <v>41</v>
      </c>
      <c r="N1" s="119"/>
      <c r="O1" s="119" t="s">
        <v>43</v>
      </c>
      <c r="P1" s="119"/>
      <c r="Q1" s="119" t="s">
        <v>45</v>
      </c>
      <c r="R1" s="119"/>
      <c r="S1" s="119" t="s">
        <v>47</v>
      </c>
      <c r="T1" s="119"/>
      <c r="U1" s="119" t="s">
        <v>49</v>
      </c>
      <c r="V1" s="119"/>
      <c r="W1" s="119" t="s">
        <v>51</v>
      </c>
      <c r="X1" s="119"/>
      <c r="Y1" s="119" t="s">
        <v>53</v>
      </c>
      <c r="Z1" s="119"/>
      <c r="AA1" s="119" t="s">
        <v>57</v>
      </c>
      <c r="AB1" s="119"/>
      <c r="AC1" s="119" t="s">
        <v>59</v>
      </c>
      <c r="AD1" s="119" t="s">
        <v>250</v>
      </c>
    </row>
    <row r="2" spans="1:31" x14ac:dyDescent="0.2">
      <c r="A2" s="104">
        <v>15</v>
      </c>
      <c r="B2" s="105" t="s">
        <v>112</v>
      </c>
      <c r="C2" s="104">
        <f t="shared" ref="C2:C33" si="0">COUNTA(E2:AD2)</f>
        <v>22</v>
      </c>
      <c r="D2" s="104">
        <v>7</v>
      </c>
      <c r="E2" s="100" t="s">
        <v>66</v>
      </c>
      <c r="F2" s="108">
        <v>8</v>
      </c>
      <c r="G2" s="100" t="s">
        <v>82</v>
      </c>
      <c r="H2" s="108">
        <v>1</v>
      </c>
      <c r="I2" s="100" t="s">
        <v>91</v>
      </c>
      <c r="J2" s="108">
        <v>2</v>
      </c>
      <c r="K2" s="100" t="s">
        <v>115</v>
      </c>
      <c r="L2" s="108">
        <v>21</v>
      </c>
      <c r="M2" s="100" t="s">
        <v>86</v>
      </c>
      <c r="N2" s="108">
        <v>52</v>
      </c>
      <c r="O2" s="100" t="s">
        <v>87</v>
      </c>
      <c r="P2" s="108">
        <v>35</v>
      </c>
      <c r="Q2" s="100" t="s">
        <v>108</v>
      </c>
      <c r="R2" s="108">
        <v>4</v>
      </c>
      <c r="S2" s="100" t="s">
        <v>95</v>
      </c>
      <c r="T2" s="108">
        <v>11</v>
      </c>
      <c r="U2" s="100" t="s">
        <v>90</v>
      </c>
      <c r="V2" s="108">
        <v>17</v>
      </c>
      <c r="W2" s="100"/>
      <c r="X2" s="108"/>
      <c r="Y2" s="100" t="s">
        <v>155</v>
      </c>
      <c r="Z2" s="108">
        <v>44</v>
      </c>
      <c r="AA2" s="100"/>
      <c r="AB2" s="100"/>
      <c r="AC2" s="100" t="s">
        <v>166</v>
      </c>
      <c r="AD2" s="100" t="s">
        <v>168</v>
      </c>
      <c r="AE2" s="106"/>
    </row>
    <row r="3" spans="1:31" x14ac:dyDescent="0.2">
      <c r="A3" s="104">
        <v>27</v>
      </c>
      <c r="B3" s="105" t="s">
        <v>192</v>
      </c>
      <c r="C3" s="104">
        <f t="shared" si="0"/>
        <v>17</v>
      </c>
      <c r="D3" s="104">
        <v>6</v>
      </c>
      <c r="E3" s="100"/>
      <c r="F3" s="108"/>
      <c r="G3" s="100" t="s">
        <v>82</v>
      </c>
      <c r="H3" s="108">
        <v>1</v>
      </c>
      <c r="I3" s="100" t="s">
        <v>91</v>
      </c>
      <c r="J3" s="108">
        <v>2</v>
      </c>
      <c r="K3" s="100" t="s">
        <v>67</v>
      </c>
      <c r="L3" s="108">
        <v>39</v>
      </c>
      <c r="M3" s="100" t="s">
        <v>73</v>
      </c>
      <c r="N3" s="108">
        <v>17</v>
      </c>
      <c r="O3" s="100"/>
      <c r="P3" s="108"/>
      <c r="Q3" s="100" t="s">
        <v>108</v>
      </c>
      <c r="R3" s="108">
        <v>4</v>
      </c>
      <c r="S3" s="100" t="s">
        <v>87</v>
      </c>
      <c r="T3" s="108">
        <v>35</v>
      </c>
      <c r="U3" s="100" t="s">
        <v>90</v>
      </c>
      <c r="V3" s="108">
        <v>17</v>
      </c>
      <c r="W3" s="100" t="s">
        <v>109</v>
      </c>
      <c r="X3" s="108">
        <v>26</v>
      </c>
      <c r="Y3" s="100"/>
      <c r="Z3" s="108"/>
      <c r="AA3" s="100"/>
      <c r="AB3" s="100"/>
      <c r="AC3" s="100"/>
      <c r="AD3" s="100" t="s">
        <v>168</v>
      </c>
      <c r="AE3" s="106"/>
    </row>
    <row r="4" spans="1:31" x14ac:dyDescent="0.2">
      <c r="A4" s="104">
        <v>47</v>
      </c>
      <c r="B4" s="105" t="s">
        <v>32</v>
      </c>
      <c r="C4" s="104">
        <f t="shared" si="0"/>
        <v>24</v>
      </c>
      <c r="D4" s="104">
        <v>5</v>
      </c>
      <c r="E4" s="100" t="s">
        <v>63</v>
      </c>
      <c r="F4" s="108">
        <v>3</v>
      </c>
      <c r="G4" s="100" t="s">
        <v>82</v>
      </c>
      <c r="H4" s="108">
        <v>1</v>
      </c>
      <c r="I4" s="100" t="s">
        <v>91</v>
      </c>
      <c r="J4" s="108">
        <v>5</v>
      </c>
      <c r="K4" s="100" t="s">
        <v>115</v>
      </c>
      <c r="L4" s="108">
        <v>27</v>
      </c>
      <c r="M4" s="100" t="s">
        <v>116</v>
      </c>
      <c r="N4" s="108">
        <v>5</v>
      </c>
      <c r="O4" s="100" t="s">
        <v>164</v>
      </c>
      <c r="P4" s="108">
        <v>47</v>
      </c>
      <c r="Q4" s="100" t="s">
        <v>108</v>
      </c>
      <c r="R4" s="108">
        <v>5</v>
      </c>
      <c r="S4" s="100" t="s">
        <v>89</v>
      </c>
      <c r="T4" s="108">
        <v>43</v>
      </c>
      <c r="U4" s="100" t="s">
        <v>109</v>
      </c>
      <c r="V4" s="108">
        <v>14</v>
      </c>
      <c r="W4" s="100" t="s">
        <v>185</v>
      </c>
      <c r="X4" s="108">
        <v>30</v>
      </c>
      <c r="Y4" s="100" t="s">
        <v>188</v>
      </c>
      <c r="Z4" s="108">
        <v>39</v>
      </c>
      <c r="AA4" s="100"/>
      <c r="AB4" s="100"/>
      <c r="AC4" s="100" t="s">
        <v>166</v>
      </c>
      <c r="AD4" s="100" t="s">
        <v>168</v>
      </c>
      <c r="AE4" s="106"/>
    </row>
    <row r="5" spans="1:31" x14ac:dyDescent="0.2">
      <c r="A5" s="104">
        <v>11</v>
      </c>
      <c r="B5" s="105" t="s">
        <v>31</v>
      </c>
      <c r="C5" s="104">
        <f t="shared" si="0"/>
        <v>23</v>
      </c>
      <c r="D5" s="104">
        <v>5</v>
      </c>
      <c r="E5" s="100" t="s">
        <v>66</v>
      </c>
      <c r="F5" s="108">
        <v>8</v>
      </c>
      <c r="G5" s="100" t="s">
        <v>82</v>
      </c>
      <c r="H5" s="108">
        <v>1</v>
      </c>
      <c r="I5" s="100" t="s">
        <v>91</v>
      </c>
      <c r="J5" s="108">
        <v>2</v>
      </c>
      <c r="K5" s="100" t="s">
        <v>115</v>
      </c>
      <c r="L5" s="108">
        <v>21</v>
      </c>
      <c r="M5" s="100" t="s">
        <v>116</v>
      </c>
      <c r="N5" s="108">
        <v>17</v>
      </c>
      <c r="O5" s="100"/>
      <c r="P5" s="108"/>
      <c r="Q5" s="100" t="s">
        <v>95</v>
      </c>
      <c r="R5" s="108">
        <v>11</v>
      </c>
      <c r="S5" s="100" t="s">
        <v>162</v>
      </c>
      <c r="T5" s="108">
        <v>11</v>
      </c>
      <c r="U5" s="100" t="s">
        <v>185</v>
      </c>
      <c r="V5" s="108">
        <v>26</v>
      </c>
      <c r="W5" s="100" t="s">
        <v>188</v>
      </c>
      <c r="X5" s="108">
        <v>26</v>
      </c>
      <c r="Y5" s="100" t="s">
        <v>179</v>
      </c>
      <c r="Z5" s="108">
        <v>22</v>
      </c>
      <c r="AA5" s="100" t="s">
        <v>171</v>
      </c>
      <c r="AB5" s="100">
        <v>22</v>
      </c>
      <c r="AC5" s="100" t="s">
        <v>166</v>
      </c>
      <c r="AD5" s="100"/>
      <c r="AE5" s="106"/>
    </row>
    <row r="6" spans="1:31" x14ac:dyDescent="0.2">
      <c r="A6" s="104">
        <v>69</v>
      </c>
      <c r="B6" s="105" t="s">
        <v>219</v>
      </c>
      <c r="C6" s="104">
        <f t="shared" si="0"/>
        <v>13</v>
      </c>
      <c r="D6" s="104">
        <v>5</v>
      </c>
      <c r="E6" s="100" t="s">
        <v>66</v>
      </c>
      <c r="F6" s="108"/>
      <c r="G6" s="100" t="s">
        <v>82</v>
      </c>
      <c r="H6" s="108"/>
      <c r="I6" s="100" t="s">
        <v>91</v>
      </c>
      <c r="J6" s="108"/>
      <c r="K6" s="100" t="s">
        <v>115</v>
      </c>
      <c r="L6" s="108"/>
      <c r="M6" s="100" t="s">
        <v>116</v>
      </c>
      <c r="N6" s="108"/>
      <c r="O6" s="100" t="s">
        <v>164</v>
      </c>
      <c r="P6" s="108">
        <v>46</v>
      </c>
      <c r="Q6" s="100" t="s">
        <v>108</v>
      </c>
      <c r="R6" s="108"/>
      <c r="S6" s="100" t="s">
        <v>89</v>
      </c>
      <c r="T6" s="108"/>
      <c r="U6" s="100" t="s">
        <v>109</v>
      </c>
      <c r="V6" s="108"/>
      <c r="W6" s="100" t="s">
        <v>185</v>
      </c>
      <c r="X6" s="108"/>
      <c r="Y6" s="100" t="s">
        <v>155</v>
      </c>
      <c r="Z6" s="108"/>
      <c r="AA6" s="100"/>
      <c r="AB6" s="100"/>
      <c r="AC6" s="100"/>
      <c r="AD6" s="100" t="s">
        <v>168</v>
      </c>
      <c r="AE6" s="106"/>
    </row>
    <row r="7" spans="1:31" x14ac:dyDescent="0.2">
      <c r="A7" s="104">
        <v>64</v>
      </c>
      <c r="B7" s="105" t="s">
        <v>189</v>
      </c>
      <c r="C7" s="104">
        <f t="shared" si="0"/>
        <v>20</v>
      </c>
      <c r="D7" s="104">
        <v>5</v>
      </c>
      <c r="E7" s="100" t="s">
        <v>63</v>
      </c>
      <c r="F7" s="108">
        <v>11</v>
      </c>
      <c r="G7" s="100" t="s">
        <v>82</v>
      </c>
      <c r="H7" s="108">
        <v>1</v>
      </c>
      <c r="I7" s="100" t="s">
        <v>73</v>
      </c>
      <c r="J7" s="108">
        <v>2</v>
      </c>
      <c r="K7" s="100" t="s">
        <v>115</v>
      </c>
      <c r="L7" s="108">
        <v>21</v>
      </c>
      <c r="M7" s="100" t="s">
        <v>160</v>
      </c>
      <c r="N7" s="108">
        <v>3</v>
      </c>
      <c r="O7" s="100"/>
      <c r="P7" s="108"/>
      <c r="Q7" s="100" t="s">
        <v>108</v>
      </c>
      <c r="R7" s="108">
        <v>4</v>
      </c>
      <c r="S7" s="100" t="s">
        <v>96</v>
      </c>
      <c r="T7" s="108">
        <v>37</v>
      </c>
      <c r="U7" s="100" t="s">
        <v>109</v>
      </c>
      <c r="V7" s="108">
        <v>26</v>
      </c>
      <c r="W7" s="100" t="s">
        <v>178</v>
      </c>
      <c r="X7" s="108">
        <v>17</v>
      </c>
      <c r="Y7" s="100"/>
      <c r="Z7" s="108"/>
      <c r="AA7" s="100"/>
      <c r="AB7" s="100"/>
      <c r="AC7" s="100" t="s">
        <v>166</v>
      </c>
      <c r="AD7" s="100" t="s">
        <v>168</v>
      </c>
      <c r="AE7" s="106"/>
    </row>
    <row r="8" spans="1:31" x14ac:dyDescent="0.2">
      <c r="A8" s="104">
        <v>18</v>
      </c>
      <c r="B8" s="105" t="s">
        <v>111</v>
      </c>
      <c r="C8" s="104">
        <f t="shared" si="0"/>
        <v>10</v>
      </c>
      <c r="D8" s="104">
        <v>5</v>
      </c>
      <c r="E8" s="100" t="s">
        <v>65</v>
      </c>
      <c r="F8" s="108"/>
      <c r="G8" s="100" t="s">
        <v>82</v>
      </c>
      <c r="H8" s="108"/>
      <c r="I8" s="100" t="s">
        <v>73</v>
      </c>
      <c r="J8" s="108"/>
      <c r="K8" s="100"/>
      <c r="L8" s="108"/>
      <c r="M8" s="100" t="s">
        <v>116</v>
      </c>
      <c r="N8" s="108"/>
      <c r="O8" s="100" t="s">
        <v>164</v>
      </c>
      <c r="P8" s="108"/>
      <c r="Q8" s="100" t="s">
        <v>108</v>
      </c>
      <c r="R8" s="108"/>
      <c r="S8" s="100" t="s">
        <v>87</v>
      </c>
      <c r="T8" s="108"/>
      <c r="U8" s="100" t="s">
        <v>185</v>
      </c>
      <c r="V8" s="108"/>
      <c r="W8" s="100"/>
      <c r="X8" s="108"/>
      <c r="Y8" s="100" t="s">
        <v>173</v>
      </c>
      <c r="Z8" s="108"/>
      <c r="AA8" s="100"/>
      <c r="AB8" s="100"/>
      <c r="AC8" s="100" t="s">
        <v>166</v>
      </c>
      <c r="AD8" s="100"/>
      <c r="AE8" s="106"/>
    </row>
    <row r="9" spans="1:31" x14ac:dyDescent="0.2">
      <c r="A9" s="104">
        <v>40</v>
      </c>
      <c r="B9" s="105" t="s">
        <v>18</v>
      </c>
      <c r="C9" s="104">
        <f t="shared" si="0"/>
        <v>10</v>
      </c>
      <c r="D9" s="104">
        <v>5</v>
      </c>
      <c r="E9" s="100" t="s">
        <v>66</v>
      </c>
      <c r="F9" s="108"/>
      <c r="G9" s="100" t="s">
        <v>82</v>
      </c>
      <c r="H9" s="108"/>
      <c r="I9" s="100" t="s">
        <v>91</v>
      </c>
      <c r="J9" s="108"/>
      <c r="K9" s="100" t="s">
        <v>85</v>
      </c>
      <c r="L9" s="108"/>
      <c r="M9" s="100" t="s">
        <v>98</v>
      </c>
      <c r="N9" s="108"/>
      <c r="O9" s="100"/>
      <c r="P9" s="108"/>
      <c r="Q9" s="100" t="s">
        <v>108</v>
      </c>
      <c r="R9" s="108"/>
      <c r="S9" s="100" t="s">
        <v>162</v>
      </c>
      <c r="T9" s="108"/>
      <c r="U9" s="100" t="s">
        <v>109</v>
      </c>
      <c r="V9" s="108"/>
      <c r="W9" s="100"/>
      <c r="X9" s="108"/>
      <c r="Y9" s="100" t="s">
        <v>185</v>
      </c>
      <c r="Z9" s="108"/>
      <c r="AA9" s="100"/>
      <c r="AB9" s="100"/>
      <c r="AC9" s="100"/>
      <c r="AD9" s="100" t="s">
        <v>168</v>
      </c>
      <c r="AE9" s="106"/>
    </row>
    <row r="10" spans="1:31" x14ac:dyDescent="0.2">
      <c r="A10" s="104">
        <v>72</v>
      </c>
      <c r="B10" s="105" t="s">
        <v>130</v>
      </c>
      <c r="C10" s="104">
        <f t="shared" si="0"/>
        <v>9</v>
      </c>
      <c r="D10" s="104">
        <v>5</v>
      </c>
      <c r="E10" s="100" t="s">
        <v>66</v>
      </c>
      <c r="F10" s="108"/>
      <c r="G10" s="100" t="s">
        <v>82</v>
      </c>
      <c r="H10" s="108"/>
      <c r="I10" s="100" t="s">
        <v>91</v>
      </c>
      <c r="J10" s="108"/>
      <c r="K10" s="100" t="s">
        <v>78</v>
      </c>
      <c r="L10" s="108"/>
      <c r="M10" s="100"/>
      <c r="N10" s="108"/>
      <c r="O10" s="100" t="s">
        <v>96</v>
      </c>
      <c r="P10" s="108"/>
      <c r="Q10" s="100" t="s">
        <v>108</v>
      </c>
      <c r="R10" s="108"/>
      <c r="S10" s="100" t="s">
        <v>89</v>
      </c>
      <c r="T10" s="108"/>
      <c r="U10" s="100" t="s">
        <v>90</v>
      </c>
      <c r="V10" s="108"/>
      <c r="W10" s="100"/>
      <c r="X10" s="108"/>
      <c r="Y10" s="100"/>
      <c r="Z10" s="108"/>
      <c r="AA10" s="100"/>
      <c r="AB10" s="100"/>
      <c r="AC10" s="100"/>
      <c r="AD10" s="100" t="s">
        <v>168</v>
      </c>
      <c r="AE10" s="106"/>
    </row>
    <row r="11" spans="1:31" x14ac:dyDescent="0.2">
      <c r="A11" s="104">
        <v>84</v>
      </c>
      <c r="B11" s="105" t="s">
        <v>202</v>
      </c>
      <c r="C11" s="104">
        <f t="shared" si="0"/>
        <v>14</v>
      </c>
      <c r="D11" s="104">
        <v>4</v>
      </c>
      <c r="E11" s="100" t="s">
        <v>66</v>
      </c>
      <c r="F11" s="108"/>
      <c r="G11" s="100" t="s">
        <v>82</v>
      </c>
      <c r="H11" s="108"/>
      <c r="I11" s="100" t="s">
        <v>91</v>
      </c>
      <c r="J11" s="108"/>
      <c r="K11" s="100" t="s">
        <v>115</v>
      </c>
      <c r="L11" s="108"/>
      <c r="M11" s="100" t="s">
        <v>80</v>
      </c>
      <c r="N11" s="108"/>
      <c r="O11" s="100" t="s">
        <v>77</v>
      </c>
      <c r="P11" s="108"/>
      <c r="Q11" s="100" t="s">
        <v>108</v>
      </c>
      <c r="R11" s="108"/>
      <c r="S11" s="100" t="s">
        <v>89</v>
      </c>
      <c r="T11" s="108"/>
      <c r="U11" s="100" t="s">
        <v>185</v>
      </c>
      <c r="V11" s="108"/>
      <c r="W11" s="100" t="s">
        <v>188</v>
      </c>
      <c r="X11" s="108"/>
      <c r="Y11" s="100" t="s">
        <v>173</v>
      </c>
      <c r="Z11" s="108"/>
      <c r="AA11" s="100" t="s">
        <v>171</v>
      </c>
      <c r="AB11" s="100"/>
      <c r="AC11" s="100" t="s">
        <v>166</v>
      </c>
      <c r="AD11" s="100" t="s">
        <v>168</v>
      </c>
      <c r="AE11" s="106"/>
    </row>
    <row r="12" spans="1:31" x14ac:dyDescent="0.2">
      <c r="A12" s="104">
        <v>71</v>
      </c>
      <c r="B12" s="105" t="s">
        <v>209</v>
      </c>
      <c r="C12" s="104">
        <f t="shared" si="0"/>
        <v>12</v>
      </c>
      <c r="D12" s="104">
        <v>4</v>
      </c>
      <c r="E12" s="100" t="s">
        <v>64</v>
      </c>
      <c r="F12" s="108"/>
      <c r="G12" s="100" t="s">
        <v>82</v>
      </c>
      <c r="H12" s="108"/>
      <c r="I12" s="100" t="s">
        <v>91</v>
      </c>
      <c r="J12" s="108"/>
      <c r="K12" s="100" t="s">
        <v>67</v>
      </c>
      <c r="L12" s="108"/>
      <c r="M12" s="100"/>
      <c r="N12" s="108"/>
      <c r="O12" s="100" t="s">
        <v>89</v>
      </c>
      <c r="P12" s="108"/>
      <c r="Q12" s="100" t="s">
        <v>110</v>
      </c>
      <c r="R12" s="108"/>
      <c r="S12" s="100" t="s">
        <v>99</v>
      </c>
      <c r="T12" s="108"/>
      <c r="U12" s="100" t="s">
        <v>90</v>
      </c>
      <c r="V12" s="108"/>
      <c r="W12" s="100" t="s">
        <v>178</v>
      </c>
      <c r="X12" s="108"/>
      <c r="Y12" s="100" t="s">
        <v>188</v>
      </c>
      <c r="Z12" s="108"/>
      <c r="AA12" s="100" t="s">
        <v>171</v>
      </c>
      <c r="AB12" s="100"/>
      <c r="AC12" s="100"/>
      <c r="AD12" s="100" t="s">
        <v>168</v>
      </c>
      <c r="AE12" s="106"/>
    </row>
    <row r="13" spans="1:31" x14ac:dyDescent="0.2">
      <c r="A13" s="104">
        <v>101</v>
      </c>
      <c r="B13" s="105" t="s">
        <v>217</v>
      </c>
      <c r="C13" s="104">
        <f t="shared" si="0"/>
        <v>12</v>
      </c>
      <c r="D13" s="104">
        <v>4</v>
      </c>
      <c r="E13" s="100" t="s">
        <v>65</v>
      </c>
      <c r="F13" s="108"/>
      <c r="G13" s="100" t="s">
        <v>82</v>
      </c>
      <c r="H13" s="108"/>
      <c r="I13" s="100" t="s">
        <v>91</v>
      </c>
      <c r="J13" s="108"/>
      <c r="K13" s="100" t="s">
        <v>86</v>
      </c>
      <c r="L13" s="108"/>
      <c r="M13" s="100" t="s">
        <v>116</v>
      </c>
      <c r="N13" s="108"/>
      <c r="O13" s="100" t="s">
        <v>77</v>
      </c>
      <c r="P13" s="108"/>
      <c r="Q13" s="100" t="s">
        <v>95</v>
      </c>
      <c r="R13" s="108"/>
      <c r="S13" s="100" t="s">
        <v>99</v>
      </c>
      <c r="T13" s="108"/>
      <c r="U13" s="100" t="s">
        <v>188</v>
      </c>
      <c r="V13" s="108"/>
      <c r="W13" s="100" t="s">
        <v>186</v>
      </c>
      <c r="X13" s="108"/>
      <c r="Y13" s="100"/>
      <c r="Z13" s="108"/>
      <c r="AA13" s="100" t="s">
        <v>171</v>
      </c>
      <c r="AB13" s="100"/>
      <c r="AC13" s="100" t="s">
        <v>166</v>
      </c>
      <c r="AD13" s="100"/>
      <c r="AE13" s="106"/>
    </row>
    <row r="14" spans="1:31" x14ac:dyDescent="0.2">
      <c r="A14" s="104">
        <v>17</v>
      </c>
      <c r="B14" s="105" t="s">
        <v>232</v>
      </c>
      <c r="C14" s="104">
        <f t="shared" si="0"/>
        <v>11</v>
      </c>
      <c r="D14" s="104">
        <v>4</v>
      </c>
      <c r="E14" s="100" t="s">
        <v>65</v>
      </c>
      <c r="F14" s="108"/>
      <c r="G14" s="100" t="s">
        <v>82</v>
      </c>
      <c r="H14" s="108"/>
      <c r="I14" s="100" t="s">
        <v>91</v>
      </c>
      <c r="J14" s="108"/>
      <c r="K14" s="100" t="s">
        <v>115</v>
      </c>
      <c r="L14" s="108"/>
      <c r="M14" s="100" t="s">
        <v>116</v>
      </c>
      <c r="N14" s="108"/>
      <c r="O14" s="100" t="s">
        <v>77</v>
      </c>
      <c r="P14" s="108"/>
      <c r="Q14" s="100" t="s">
        <v>108</v>
      </c>
      <c r="R14" s="108"/>
      <c r="S14" s="100" t="s">
        <v>164</v>
      </c>
      <c r="T14" s="108"/>
      <c r="U14" s="100" t="s">
        <v>109</v>
      </c>
      <c r="V14" s="108"/>
      <c r="W14" s="100"/>
      <c r="X14" s="108"/>
      <c r="Y14" s="100" t="s">
        <v>185</v>
      </c>
      <c r="Z14" s="108"/>
      <c r="AA14" s="100"/>
      <c r="AB14" s="100"/>
      <c r="AC14" s="100"/>
      <c r="AD14" s="100" t="s">
        <v>168</v>
      </c>
      <c r="AE14" s="106"/>
    </row>
    <row r="15" spans="1:31" x14ac:dyDescent="0.2">
      <c r="A15" s="104">
        <v>33</v>
      </c>
      <c r="B15" s="105" t="s">
        <v>125</v>
      </c>
      <c r="C15" s="104">
        <f t="shared" si="0"/>
        <v>11</v>
      </c>
      <c r="D15" s="104">
        <v>4</v>
      </c>
      <c r="E15" s="100" t="s">
        <v>63</v>
      </c>
      <c r="F15" s="108"/>
      <c r="G15" s="100" t="s">
        <v>82</v>
      </c>
      <c r="H15" s="108"/>
      <c r="I15" s="100" t="s">
        <v>91</v>
      </c>
      <c r="J15" s="108"/>
      <c r="K15" s="100" t="s">
        <v>115</v>
      </c>
      <c r="L15" s="108"/>
      <c r="M15" s="100" t="s">
        <v>80</v>
      </c>
      <c r="N15" s="108"/>
      <c r="O15" s="100"/>
      <c r="P15" s="108"/>
      <c r="Q15" s="100" t="s">
        <v>108</v>
      </c>
      <c r="R15" s="108"/>
      <c r="S15" s="100" t="s">
        <v>77</v>
      </c>
      <c r="T15" s="108"/>
      <c r="U15" s="100" t="s">
        <v>109</v>
      </c>
      <c r="V15" s="108"/>
      <c r="W15" s="100" t="s">
        <v>185</v>
      </c>
      <c r="X15" s="108"/>
      <c r="Y15" s="100"/>
      <c r="Z15" s="108"/>
      <c r="AA15" s="100" t="s">
        <v>171</v>
      </c>
      <c r="AB15" s="100"/>
      <c r="AC15" s="100"/>
      <c r="AD15" s="100" t="s">
        <v>168</v>
      </c>
      <c r="AE15" s="106"/>
    </row>
    <row r="16" spans="1:31" x14ac:dyDescent="0.2">
      <c r="A16" s="104">
        <v>70</v>
      </c>
      <c r="B16" s="105" t="s">
        <v>147</v>
      </c>
      <c r="C16" s="104">
        <f t="shared" si="0"/>
        <v>11</v>
      </c>
      <c r="D16" s="104">
        <v>4</v>
      </c>
      <c r="E16" s="100" t="s">
        <v>66</v>
      </c>
      <c r="F16" s="108"/>
      <c r="G16" s="100" t="s">
        <v>82</v>
      </c>
      <c r="H16" s="108"/>
      <c r="I16" s="100" t="s">
        <v>91</v>
      </c>
      <c r="J16" s="108"/>
      <c r="K16" s="100" t="s">
        <v>113</v>
      </c>
      <c r="L16" s="108"/>
      <c r="M16" s="100" t="s">
        <v>116</v>
      </c>
      <c r="N16" s="108"/>
      <c r="O16" s="100" t="s">
        <v>110</v>
      </c>
      <c r="P16" s="108"/>
      <c r="Q16" s="100"/>
      <c r="R16" s="108"/>
      <c r="S16" s="100" t="s">
        <v>89</v>
      </c>
      <c r="T16" s="108"/>
      <c r="U16" s="100" t="s">
        <v>185</v>
      </c>
      <c r="V16" s="108"/>
      <c r="W16" s="100" t="s">
        <v>188</v>
      </c>
      <c r="X16" s="108"/>
      <c r="Y16" s="100"/>
      <c r="Z16" s="108"/>
      <c r="AA16" s="100" t="s">
        <v>171</v>
      </c>
      <c r="AB16" s="100"/>
      <c r="AC16" s="100"/>
      <c r="AD16" s="100" t="s">
        <v>168</v>
      </c>
      <c r="AE16" s="106"/>
    </row>
    <row r="17" spans="1:31" x14ac:dyDescent="0.2">
      <c r="A17" s="104">
        <v>3</v>
      </c>
      <c r="B17" s="105" t="s">
        <v>213</v>
      </c>
      <c r="C17" s="104">
        <f t="shared" si="0"/>
        <v>10</v>
      </c>
      <c r="D17" s="104">
        <v>4</v>
      </c>
      <c r="E17" s="100" t="s">
        <v>68</v>
      </c>
      <c r="F17" s="108"/>
      <c r="G17" s="100" t="s">
        <v>82</v>
      </c>
      <c r="H17" s="108"/>
      <c r="I17" s="100" t="s">
        <v>91</v>
      </c>
      <c r="J17" s="108"/>
      <c r="K17" s="100" t="s">
        <v>115</v>
      </c>
      <c r="L17" s="108"/>
      <c r="M17" s="100" t="s">
        <v>85</v>
      </c>
      <c r="N17" s="108"/>
      <c r="O17" s="100"/>
      <c r="P17" s="108"/>
      <c r="Q17" s="100" t="s">
        <v>108</v>
      </c>
      <c r="R17" s="108"/>
      <c r="S17" s="100" t="s">
        <v>77</v>
      </c>
      <c r="T17" s="108"/>
      <c r="U17" s="100" t="s">
        <v>109</v>
      </c>
      <c r="V17" s="108"/>
      <c r="W17" s="100"/>
      <c r="X17" s="108"/>
      <c r="Y17" s="100" t="s">
        <v>185</v>
      </c>
      <c r="Z17" s="108"/>
      <c r="AA17" s="100"/>
      <c r="AB17" s="100"/>
      <c r="AC17" s="100"/>
      <c r="AD17" s="100" t="s">
        <v>168</v>
      </c>
      <c r="AE17" s="106"/>
    </row>
    <row r="18" spans="1:31" x14ac:dyDescent="0.2">
      <c r="A18" s="104">
        <v>30</v>
      </c>
      <c r="B18" s="105" t="s">
        <v>27</v>
      </c>
      <c r="C18" s="104">
        <f t="shared" si="0"/>
        <v>10</v>
      </c>
      <c r="D18" s="104">
        <v>4</v>
      </c>
      <c r="E18" s="100" t="s">
        <v>65</v>
      </c>
      <c r="F18" s="108"/>
      <c r="G18" s="100" t="s">
        <v>82</v>
      </c>
      <c r="H18" s="108"/>
      <c r="I18" s="100" t="s">
        <v>91</v>
      </c>
      <c r="J18" s="108"/>
      <c r="K18" s="100" t="s">
        <v>115</v>
      </c>
      <c r="L18" s="108"/>
      <c r="M18" s="100" t="s">
        <v>80</v>
      </c>
      <c r="N18" s="108"/>
      <c r="O18" s="100"/>
      <c r="P18" s="108"/>
      <c r="Q18" s="100" t="s">
        <v>108</v>
      </c>
      <c r="R18" s="108"/>
      <c r="S18" s="100" t="s">
        <v>110</v>
      </c>
      <c r="T18" s="108"/>
      <c r="U18" s="100" t="s">
        <v>90</v>
      </c>
      <c r="V18" s="108"/>
      <c r="W18" s="100" t="s">
        <v>188</v>
      </c>
      <c r="X18" s="108"/>
      <c r="Y18" s="100"/>
      <c r="Z18" s="108"/>
      <c r="AA18" s="100"/>
      <c r="AB18" s="100"/>
      <c r="AC18" s="100"/>
      <c r="AD18" s="100" t="s">
        <v>168</v>
      </c>
      <c r="AE18" s="106"/>
    </row>
    <row r="19" spans="1:31" x14ac:dyDescent="0.2">
      <c r="A19" s="104">
        <v>59</v>
      </c>
      <c r="B19" s="105" t="s">
        <v>28</v>
      </c>
      <c r="C19" s="104">
        <f t="shared" si="0"/>
        <v>10</v>
      </c>
      <c r="D19" s="104">
        <v>4</v>
      </c>
      <c r="E19" s="100" t="s">
        <v>66</v>
      </c>
      <c r="F19" s="108"/>
      <c r="G19" s="100" t="s">
        <v>82</v>
      </c>
      <c r="H19" s="108"/>
      <c r="I19" s="100" t="s">
        <v>91</v>
      </c>
      <c r="J19" s="108"/>
      <c r="K19" s="100" t="s">
        <v>115</v>
      </c>
      <c r="L19" s="108"/>
      <c r="M19" s="100" t="s">
        <v>80</v>
      </c>
      <c r="N19" s="108"/>
      <c r="O19" s="100" t="s">
        <v>89</v>
      </c>
      <c r="P19" s="108"/>
      <c r="Q19" s="100" t="s">
        <v>108</v>
      </c>
      <c r="R19" s="108"/>
      <c r="S19" s="100" t="s">
        <v>162</v>
      </c>
      <c r="T19" s="108"/>
      <c r="U19" s="100" t="s">
        <v>185</v>
      </c>
      <c r="V19" s="108"/>
      <c r="W19" s="100"/>
      <c r="X19" s="108"/>
      <c r="Y19" s="100"/>
      <c r="Z19" s="108"/>
      <c r="AA19" s="100"/>
      <c r="AB19" s="100"/>
      <c r="AC19" s="100"/>
      <c r="AD19" s="100" t="s">
        <v>168</v>
      </c>
      <c r="AE19" s="106"/>
    </row>
    <row r="20" spans="1:31" x14ac:dyDescent="0.2">
      <c r="A20" s="104">
        <v>62</v>
      </c>
      <c r="B20" s="105" t="s">
        <v>141</v>
      </c>
      <c r="C20" s="104">
        <f t="shared" si="0"/>
        <v>10</v>
      </c>
      <c r="D20" s="104">
        <v>4</v>
      </c>
      <c r="E20" s="100" t="s">
        <v>65</v>
      </c>
      <c r="F20" s="108"/>
      <c r="G20" s="100" t="s">
        <v>82</v>
      </c>
      <c r="H20" s="108"/>
      <c r="I20" s="100" t="s">
        <v>91</v>
      </c>
      <c r="J20" s="108"/>
      <c r="K20" s="109" t="s">
        <v>85</v>
      </c>
      <c r="L20" s="108"/>
      <c r="M20" s="100" t="s">
        <v>98</v>
      </c>
      <c r="N20" s="108"/>
      <c r="O20" s="100"/>
      <c r="P20" s="108"/>
      <c r="Q20" s="100" t="s">
        <v>108</v>
      </c>
      <c r="R20" s="108"/>
      <c r="S20" s="100" t="s">
        <v>99</v>
      </c>
      <c r="T20" s="108"/>
      <c r="U20" s="100" t="s">
        <v>185</v>
      </c>
      <c r="V20" s="108"/>
      <c r="W20" s="100"/>
      <c r="X20" s="108"/>
      <c r="Y20" s="100"/>
      <c r="Z20" s="108"/>
      <c r="AA20" s="100" t="s">
        <v>171</v>
      </c>
      <c r="AB20" s="100"/>
      <c r="AC20" s="100"/>
      <c r="AD20" s="100" t="s">
        <v>168</v>
      </c>
      <c r="AE20" s="106"/>
    </row>
    <row r="21" spans="1:31" x14ac:dyDescent="0.2">
      <c r="A21" s="104">
        <v>58</v>
      </c>
      <c r="B21" s="105" t="s">
        <v>194</v>
      </c>
      <c r="C21" s="104">
        <f t="shared" si="0"/>
        <v>9</v>
      </c>
      <c r="D21" s="104">
        <v>4</v>
      </c>
      <c r="E21" s="100" t="s">
        <v>66</v>
      </c>
      <c r="F21" s="108"/>
      <c r="G21" s="100" t="s">
        <v>82</v>
      </c>
      <c r="H21" s="108"/>
      <c r="I21" s="100" t="s">
        <v>91</v>
      </c>
      <c r="J21" s="108"/>
      <c r="K21" s="100" t="s">
        <v>115</v>
      </c>
      <c r="L21" s="108"/>
      <c r="M21" s="100" t="s">
        <v>113</v>
      </c>
      <c r="N21" s="108"/>
      <c r="O21" s="100" t="s">
        <v>96</v>
      </c>
      <c r="P21" s="108"/>
      <c r="Q21" s="100"/>
      <c r="R21" s="108"/>
      <c r="S21" s="100"/>
      <c r="T21" s="108"/>
      <c r="U21" s="100" t="s">
        <v>90</v>
      </c>
      <c r="V21" s="108"/>
      <c r="W21" s="100" t="s">
        <v>109</v>
      </c>
      <c r="X21" s="108"/>
      <c r="Y21" s="100"/>
      <c r="Z21" s="108"/>
      <c r="AA21" s="100"/>
      <c r="AB21" s="100"/>
      <c r="AC21" s="100"/>
      <c r="AD21" s="100" t="s">
        <v>168</v>
      </c>
      <c r="AE21" s="106"/>
    </row>
    <row r="22" spans="1:31" x14ac:dyDescent="0.2">
      <c r="A22" s="104">
        <v>19</v>
      </c>
      <c r="B22" s="105" t="s">
        <v>246</v>
      </c>
      <c r="C22" s="104">
        <f t="shared" si="0"/>
        <v>12</v>
      </c>
      <c r="D22" s="104">
        <v>3</v>
      </c>
      <c r="E22" s="100" t="s">
        <v>65</v>
      </c>
      <c r="F22" s="108"/>
      <c r="G22" s="100" t="s">
        <v>82</v>
      </c>
      <c r="H22" s="108"/>
      <c r="I22" s="100" t="s">
        <v>91</v>
      </c>
      <c r="J22" s="108"/>
      <c r="K22" s="100"/>
      <c r="L22" s="108"/>
      <c r="M22" s="100" t="s">
        <v>80</v>
      </c>
      <c r="N22" s="108"/>
      <c r="O22" s="100"/>
      <c r="P22" s="108"/>
      <c r="Q22" s="100" t="s">
        <v>95</v>
      </c>
      <c r="R22" s="108"/>
      <c r="S22" s="100" t="s">
        <v>110</v>
      </c>
      <c r="T22" s="108"/>
      <c r="U22" s="100" t="s">
        <v>185</v>
      </c>
      <c r="V22" s="108"/>
      <c r="W22" s="100" t="s">
        <v>188</v>
      </c>
      <c r="X22" s="108"/>
      <c r="Y22" s="100" t="s">
        <v>186</v>
      </c>
      <c r="Z22" s="108"/>
      <c r="AA22" s="100" t="s">
        <v>171</v>
      </c>
      <c r="AB22" s="100"/>
      <c r="AC22" s="100" t="s">
        <v>166</v>
      </c>
      <c r="AD22" s="100" t="s">
        <v>168</v>
      </c>
      <c r="AE22" s="106"/>
    </row>
    <row r="23" spans="1:31" x14ac:dyDescent="0.2">
      <c r="A23" s="104">
        <v>44</v>
      </c>
      <c r="B23" s="105" t="s">
        <v>227</v>
      </c>
      <c r="C23" s="104">
        <f t="shared" si="0"/>
        <v>12</v>
      </c>
      <c r="D23" s="104">
        <v>3</v>
      </c>
      <c r="E23" s="100" t="s">
        <v>65</v>
      </c>
      <c r="F23" s="108"/>
      <c r="G23" s="100" t="s">
        <v>82</v>
      </c>
      <c r="H23" s="108"/>
      <c r="I23" s="100" t="s">
        <v>91</v>
      </c>
      <c r="J23" s="108"/>
      <c r="K23" s="100" t="s">
        <v>115</v>
      </c>
      <c r="L23" s="108"/>
      <c r="M23" s="100" t="s">
        <v>114</v>
      </c>
      <c r="N23" s="108"/>
      <c r="O23" s="100" t="s">
        <v>96</v>
      </c>
      <c r="P23" s="108"/>
      <c r="Q23" s="100" t="s">
        <v>108</v>
      </c>
      <c r="R23" s="108"/>
      <c r="S23" s="100" t="s">
        <v>89</v>
      </c>
      <c r="T23" s="108"/>
      <c r="U23" s="100" t="s">
        <v>188</v>
      </c>
      <c r="V23" s="108"/>
      <c r="W23" s="100" t="s">
        <v>178</v>
      </c>
      <c r="X23" s="108"/>
      <c r="Y23" s="100"/>
      <c r="Z23" s="108"/>
      <c r="AA23" s="100"/>
      <c r="AB23" s="100"/>
      <c r="AC23" s="100" t="s">
        <v>166</v>
      </c>
      <c r="AD23" s="100" t="s">
        <v>168</v>
      </c>
      <c r="AE23" s="106"/>
    </row>
    <row r="24" spans="1:31" x14ac:dyDescent="0.2">
      <c r="A24" s="104">
        <v>36</v>
      </c>
      <c r="B24" s="105" t="s">
        <v>17</v>
      </c>
      <c r="C24" s="104">
        <f t="shared" si="0"/>
        <v>11</v>
      </c>
      <c r="D24" s="104">
        <v>3</v>
      </c>
      <c r="E24" s="100" t="s">
        <v>65</v>
      </c>
      <c r="F24" s="108"/>
      <c r="G24" s="100" t="s">
        <v>82</v>
      </c>
      <c r="H24" s="108"/>
      <c r="I24" s="100" t="s">
        <v>91</v>
      </c>
      <c r="J24" s="108"/>
      <c r="K24" s="100" t="s">
        <v>115</v>
      </c>
      <c r="L24" s="108"/>
      <c r="M24" s="100" t="s">
        <v>78</v>
      </c>
      <c r="N24" s="108"/>
      <c r="O24" s="100" t="s">
        <v>164</v>
      </c>
      <c r="P24" s="108"/>
      <c r="Q24" s="100" t="s">
        <v>108</v>
      </c>
      <c r="R24" s="108"/>
      <c r="S24" s="100" t="s">
        <v>157</v>
      </c>
      <c r="T24" s="108"/>
      <c r="U24" s="100" t="s">
        <v>185</v>
      </c>
      <c r="V24" s="108"/>
      <c r="W24" s="100"/>
      <c r="X24" s="108"/>
      <c r="Y24" s="100" t="s">
        <v>155</v>
      </c>
      <c r="Z24" s="108"/>
      <c r="AA24" s="100"/>
      <c r="AB24" s="100"/>
      <c r="AC24" s="100"/>
      <c r="AD24" s="100" t="s">
        <v>168</v>
      </c>
      <c r="AE24" s="106"/>
    </row>
    <row r="25" spans="1:31" x14ac:dyDescent="0.2">
      <c r="A25" s="104">
        <v>110</v>
      </c>
      <c r="B25" s="105" t="s">
        <v>197</v>
      </c>
      <c r="C25" s="104">
        <f t="shared" si="0"/>
        <v>11</v>
      </c>
      <c r="D25" s="104">
        <v>3</v>
      </c>
      <c r="E25" s="100" t="s">
        <v>65</v>
      </c>
      <c r="F25" s="108"/>
      <c r="G25" s="100" t="s">
        <v>82</v>
      </c>
      <c r="H25" s="108"/>
      <c r="I25" s="100" t="s">
        <v>91</v>
      </c>
      <c r="J25" s="108"/>
      <c r="K25" s="100" t="s">
        <v>80</v>
      </c>
      <c r="L25" s="108"/>
      <c r="M25" s="100" t="s">
        <v>116</v>
      </c>
      <c r="N25" s="108"/>
      <c r="O25" s="100" t="s">
        <v>77</v>
      </c>
      <c r="P25" s="108"/>
      <c r="Q25" s="100" t="s">
        <v>97</v>
      </c>
      <c r="R25" s="108"/>
      <c r="S25" s="100" t="s">
        <v>89</v>
      </c>
      <c r="T25" s="108"/>
      <c r="U25" s="100" t="s">
        <v>185</v>
      </c>
      <c r="V25" s="108"/>
      <c r="W25" s="100"/>
      <c r="X25" s="108"/>
      <c r="Y25" s="100"/>
      <c r="Z25" s="108"/>
      <c r="AA25" s="100" t="s">
        <v>171</v>
      </c>
      <c r="AB25" s="100"/>
      <c r="AC25" s="100"/>
      <c r="AD25" s="100" t="s">
        <v>168</v>
      </c>
      <c r="AE25" s="106"/>
    </row>
    <row r="26" spans="1:31" x14ac:dyDescent="0.2">
      <c r="A26" s="104">
        <v>7</v>
      </c>
      <c r="B26" s="105" t="s">
        <v>225</v>
      </c>
      <c r="C26" s="104">
        <f t="shared" si="0"/>
        <v>10</v>
      </c>
      <c r="D26" s="104">
        <v>3</v>
      </c>
      <c r="E26" s="100"/>
      <c r="F26" s="108"/>
      <c r="G26" s="100" t="s">
        <v>82</v>
      </c>
      <c r="H26" s="108"/>
      <c r="I26" s="100" t="s">
        <v>91</v>
      </c>
      <c r="J26" s="108"/>
      <c r="K26" s="100" t="s">
        <v>78</v>
      </c>
      <c r="L26" s="108"/>
      <c r="M26" s="100" t="s">
        <v>114</v>
      </c>
      <c r="N26" s="108"/>
      <c r="O26" s="100" t="s">
        <v>77</v>
      </c>
      <c r="P26" s="108"/>
      <c r="Q26" s="100" t="s">
        <v>108</v>
      </c>
      <c r="R26" s="108"/>
      <c r="S26" s="100" t="s">
        <v>110</v>
      </c>
      <c r="T26" s="108"/>
      <c r="U26" s="100" t="s">
        <v>185</v>
      </c>
      <c r="V26" s="108"/>
      <c r="W26" s="100"/>
      <c r="X26" s="108"/>
      <c r="Y26" s="100"/>
      <c r="Z26" s="108"/>
      <c r="AA26" s="100"/>
      <c r="AB26" s="100"/>
      <c r="AC26" s="100" t="s">
        <v>166</v>
      </c>
      <c r="AD26" s="100" t="s">
        <v>168</v>
      </c>
      <c r="AE26" s="106"/>
    </row>
    <row r="27" spans="1:31" x14ac:dyDescent="0.2">
      <c r="A27" s="104">
        <v>76</v>
      </c>
      <c r="B27" s="105" t="s">
        <v>221</v>
      </c>
      <c r="C27" s="104">
        <f t="shared" si="0"/>
        <v>11</v>
      </c>
      <c r="D27" s="104">
        <v>2</v>
      </c>
      <c r="E27" s="100" t="s">
        <v>65</v>
      </c>
      <c r="F27" s="108"/>
      <c r="G27" s="100" t="s">
        <v>82</v>
      </c>
      <c r="H27" s="108"/>
      <c r="I27" s="100" t="s">
        <v>91</v>
      </c>
      <c r="J27" s="108"/>
      <c r="K27" s="100" t="s">
        <v>115</v>
      </c>
      <c r="L27" s="108"/>
      <c r="M27" s="100" t="s">
        <v>80</v>
      </c>
      <c r="N27" s="108"/>
      <c r="O27" s="100" t="s">
        <v>164</v>
      </c>
      <c r="P27" s="108"/>
      <c r="Q27" s="100"/>
      <c r="R27" s="108"/>
      <c r="S27" s="100" t="s">
        <v>89</v>
      </c>
      <c r="T27" s="108"/>
      <c r="U27" s="100" t="s">
        <v>185</v>
      </c>
      <c r="V27" s="108"/>
      <c r="W27" s="100" t="s">
        <v>188</v>
      </c>
      <c r="X27" s="108"/>
      <c r="Y27" s="100"/>
      <c r="Z27" s="108"/>
      <c r="AA27" s="100" t="s">
        <v>171</v>
      </c>
      <c r="AB27" s="100"/>
      <c r="AC27" s="100"/>
      <c r="AD27" s="100" t="s">
        <v>168</v>
      </c>
      <c r="AE27" s="106"/>
    </row>
    <row r="28" spans="1:31" x14ac:dyDescent="0.2">
      <c r="A28" s="104">
        <v>107</v>
      </c>
      <c r="B28" s="105" t="s">
        <v>126</v>
      </c>
      <c r="C28" s="104">
        <f t="shared" si="0"/>
        <v>11</v>
      </c>
      <c r="D28" s="104">
        <v>2</v>
      </c>
      <c r="E28" s="100" t="s">
        <v>63</v>
      </c>
      <c r="F28" s="108"/>
      <c r="G28" s="100" t="s">
        <v>82</v>
      </c>
      <c r="H28" s="108"/>
      <c r="I28" s="100" t="s">
        <v>80</v>
      </c>
      <c r="J28" s="108"/>
      <c r="K28" s="100" t="s">
        <v>115</v>
      </c>
      <c r="L28" s="108"/>
      <c r="M28" s="100" t="s">
        <v>85</v>
      </c>
      <c r="N28" s="108"/>
      <c r="O28" s="100"/>
      <c r="P28" s="108"/>
      <c r="Q28" s="100"/>
      <c r="R28" s="108"/>
      <c r="S28" s="100" t="s">
        <v>164</v>
      </c>
      <c r="T28" s="108"/>
      <c r="U28" s="100" t="s">
        <v>118</v>
      </c>
      <c r="V28" s="108"/>
      <c r="W28" s="100" t="s">
        <v>186</v>
      </c>
      <c r="X28" s="108"/>
      <c r="Y28" s="100"/>
      <c r="Z28" s="108"/>
      <c r="AA28" s="100" t="s">
        <v>171</v>
      </c>
      <c r="AB28" s="100"/>
      <c r="AC28" s="100" t="s">
        <v>166</v>
      </c>
      <c r="AD28" s="100" t="s">
        <v>168</v>
      </c>
      <c r="AE28" s="106"/>
    </row>
    <row r="29" spans="1:31" x14ac:dyDescent="0.2">
      <c r="A29" s="104">
        <v>29</v>
      </c>
      <c r="B29" s="105" t="s">
        <v>240</v>
      </c>
      <c r="C29" s="104">
        <f t="shared" si="0"/>
        <v>10</v>
      </c>
      <c r="D29" s="104">
        <v>2</v>
      </c>
      <c r="E29" s="100" t="s">
        <v>65</v>
      </c>
      <c r="F29" s="108"/>
      <c r="G29" s="100" t="s">
        <v>82</v>
      </c>
      <c r="H29" s="108"/>
      <c r="I29" s="100" t="s">
        <v>80</v>
      </c>
      <c r="J29" s="108"/>
      <c r="K29" s="100"/>
      <c r="L29" s="108"/>
      <c r="M29" s="100"/>
      <c r="N29" s="108"/>
      <c r="O29" s="100" t="s">
        <v>71</v>
      </c>
      <c r="P29" s="108"/>
      <c r="Q29" s="100" t="s">
        <v>108</v>
      </c>
      <c r="R29" s="108"/>
      <c r="S29" s="100"/>
      <c r="T29" s="108"/>
      <c r="U29" s="100" t="s">
        <v>173</v>
      </c>
      <c r="V29" s="108"/>
      <c r="W29" s="100"/>
      <c r="X29" s="108"/>
      <c r="Y29" s="100" t="s">
        <v>155</v>
      </c>
      <c r="Z29" s="108"/>
      <c r="AA29" s="100" t="s">
        <v>171</v>
      </c>
      <c r="AB29" s="100"/>
      <c r="AC29" s="100" t="s">
        <v>166</v>
      </c>
      <c r="AD29" s="100" t="s">
        <v>168</v>
      </c>
      <c r="AE29" s="106"/>
    </row>
    <row r="30" spans="1:31" ht="12" thickBot="1" x14ac:dyDescent="0.25">
      <c r="A30" s="110">
        <v>102</v>
      </c>
      <c r="B30" s="111" t="s">
        <v>122</v>
      </c>
      <c r="C30" s="110">
        <f t="shared" si="0"/>
        <v>8</v>
      </c>
      <c r="D30" s="110">
        <v>2</v>
      </c>
      <c r="E30" s="101"/>
      <c r="F30" s="112"/>
      <c r="G30" s="101" t="s">
        <v>82</v>
      </c>
      <c r="H30" s="112"/>
      <c r="I30" s="101" t="s">
        <v>91</v>
      </c>
      <c r="J30" s="112"/>
      <c r="K30" s="101" t="s">
        <v>67</v>
      </c>
      <c r="L30" s="112"/>
      <c r="M30" s="101"/>
      <c r="N30" s="112"/>
      <c r="O30" s="101" t="s">
        <v>164</v>
      </c>
      <c r="P30" s="112"/>
      <c r="Q30" s="101"/>
      <c r="R30" s="112"/>
      <c r="S30" s="101" t="s">
        <v>110</v>
      </c>
      <c r="T30" s="112"/>
      <c r="U30" s="101" t="s">
        <v>178</v>
      </c>
      <c r="V30" s="112"/>
      <c r="W30" s="101" t="s">
        <v>186</v>
      </c>
      <c r="X30" s="112"/>
      <c r="Y30" s="101"/>
      <c r="Z30" s="112"/>
      <c r="AA30" s="101"/>
      <c r="AB30" s="101"/>
      <c r="AC30" s="101" t="s">
        <v>166</v>
      </c>
      <c r="AD30" s="101"/>
      <c r="AE30" s="106"/>
    </row>
    <row r="31" spans="1:31" ht="12" thickTop="1" x14ac:dyDescent="0.2">
      <c r="A31" s="113">
        <v>77</v>
      </c>
      <c r="B31" s="114" t="s">
        <v>222</v>
      </c>
      <c r="C31" s="113">
        <f t="shared" si="0"/>
        <v>12</v>
      </c>
      <c r="D31" s="113">
        <v>6</v>
      </c>
      <c r="E31" s="102" t="s">
        <v>63</v>
      </c>
      <c r="F31" s="115"/>
      <c r="G31" s="102" t="s">
        <v>66</v>
      </c>
      <c r="H31" s="115"/>
      <c r="I31" s="102" t="s">
        <v>91</v>
      </c>
      <c r="J31" s="115"/>
      <c r="K31" s="102" t="s">
        <v>116</v>
      </c>
      <c r="L31" s="115"/>
      <c r="M31" s="102"/>
      <c r="N31" s="115"/>
      <c r="O31" s="102" t="s">
        <v>77</v>
      </c>
      <c r="P31" s="115"/>
      <c r="Q31" s="102" t="s">
        <v>108</v>
      </c>
      <c r="R31" s="115"/>
      <c r="S31" s="102" t="s">
        <v>87</v>
      </c>
      <c r="T31" s="115"/>
      <c r="U31" s="102" t="s">
        <v>185</v>
      </c>
      <c r="V31" s="115"/>
      <c r="W31" s="102" t="s">
        <v>109</v>
      </c>
      <c r="X31" s="115"/>
      <c r="Y31" s="102" t="s">
        <v>186</v>
      </c>
      <c r="Z31" s="115"/>
      <c r="AA31" s="102" t="s">
        <v>171</v>
      </c>
      <c r="AB31" s="102"/>
      <c r="AC31" s="102"/>
      <c r="AD31" s="102" t="s">
        <v>168</v>
      </c>
      <c r="AE31" s="106"/>
    </row>
    <row r="32" spans="1:31" x14ac:dyDescent="0.2">
      <c r="A32" s="104">
        <v>21</v>
      </c>
      <c r="B32" s="105" t="s">
        <v>196</v>
      </c>
      <c r="C32" s="104">
        <f t="shared" si="0"/>
        <v>11</v>
      </c>
      <c r="D32" s="104">
        <v>6</v>
      </c>
      <c r="E32" s="100" t="s">
        <v>65</v>
      </c>
      <c r="F32" s="108"/>
      <c r="G32" s="100" t="s">
        <v>66</v>
      </c>
      <c r="H32" s="108"/>
      <c r="I32" s="100" t="s">
        <v>91</v>
      </c>
      <c r="J32" s="108"/>
      <c r="K32" s="100" t="s">
        <v>115</v>
      </c>
      <c r="L32" s="108"/>
      <c r="M32" s="100" t="s">
        <v>73</v>
      </c>
      <c r="N32" s="108"/>
      <c r="O32" s="100" t="s">
        <v>77</v>
      </c>
      <c r="P32" s="108"/>
      <c r="Q32" s="100" t="s">
        <v>108</v>
      </c>
      <c r="R32" s="108"/>
      <c r="S32" s="100" t="s">
        <v>87</v>
      </c>
      <c r="T32" s="108"/>
      <c r="U32" s="100" t="s">
        <v>90</v>
      </c>
      <c r="V32" s="108"/>
      <c r="W32" s="100"/>
      <c r="X32" s="108"/>
      <c r="Y32" s="100" t="s">
        <v>118</v>
      </c>
      <c r="Z32" s="108"/>
      <c r="AA32" s="100"/>
      <c r="AB32" s="100"/>
      <c r="AC32" s="100"/>
      <c r="AD32" s="100" t="s">
        <v>168</v>
      </c>
      <c r="AE32" s="106"/>
    </row>
    <row r="33" spans="1:31" x14ac:dyDescent="0.2">
      <c r="A33" s="104">
        <v>10</v>
      </c>
      <c r="B33" s="105" t="s">
        <v>215</v>
      </c>
      <c r="C33" s="104">
        <f t="shared" si="0"/>
        <v>12</v>
      </c>
      <c r="D33" s="104">
        <v>5</v>
      </c>
      <c r="E33" s="100" t="s">
        <v>64</v>
      </c>
      <c r="F33" s="108"/>
      <c r="G33" s="100" t="s">
        <v>66</v>
      </c>
      <c r="H33" s="108"/>
      <c r="I33" s="100" t="s">
        <v>91</v>
      </c>
      <c r="J33" s="108"/>
      <c r="K33" s="100" t="s">
        <v>116</v>
      </c>
      <c r="L33" s="108"/>
      <c r="M33" s="100" t="s">
        <v>78</v>
      </c>
      <c r="N33" s="108"/>
      <c r="O33" s="100" t="s">
        <v>164</v>
      </c>
      <c r="P33" s="108"/>
      <c r="Q33" s="100" t="s">
        <v>108</v>
      </c>
      <c r="R33" s="108"/>
      <c r="S33" s="100" t="s">
        <v>89</v>
      </c>
      <c r="T33" s="108"/>
      <c r="U33" s="100" t="s">
        <v>109</v>
      </c>
      <c r="V33" s="108"/>
      <c r="W33" s="100" t="s">
        <v>185</v>
      </c>
      <c r="X33" s="108"/>
      <c r="Y33" s="100" t="s">
        <v>155</v>
      </c>
      <c r="Z33" s="108"/>
      <c r="AA33" s="100"/>
      <c r="AB33" s="100"/>
      <c r="AC33" s="100"/>
      <c r="AD33" s="100" t="s">
        <v>168</v>
      </c>
      <c r="AE33" s="106"/>
    </row>
    <row r="34" spans="1:31" x14ac:dyDescent="0.2">
      <c r="A34" s="104">
        <v>5</v>
      </c>
      <c r="B34" s="105" t="s">
        <v>124</v>
      </c>
      <c r="C34" s="104">
        <f t="shared" ref="C34:C65" si="1">COUNTA(E34:AD34)</f>
        <v>11</v>
      </c>
      <c r="D34" s="104">
        <v>5</v>
      </c>
      <c r="E34" s="100" t="s">
        <v>65</v>
      </c>
      <c r="F34" s="108"/>
      <c r="G34" s="100" t="s">
        <v>66</v>
      </c>
      <c r="H34" s="108"/>
      <c r="I34" s="100" t="s">
        <v>91</v>
      </c>
      <c r="J34" s="108"/>
      <c r="K34" s="100" t="s">
        <v>116</v>
      </c>
      <c r="L34" s="108"/>
      <c r="M34" s="100" t="s">
        <v>80</v>
      </c>
      <c r="N34" s="108"/>
      <c r="O34" s="100" t="s">
        <v>77</v>
      </c>
      <c r="P34" s="108"/>
      <c r="Q34" s="100" t="s">
        <v>108</v>
      </c>
      <c r="R34" s="108"/>
      <c r="S34" s="100" t="s">
        <v>157</v>
      </c>
      <c r="T34" s="108"/>
      <c r="U34" s="100" t="s">
        <v>90</v>
      </c>
      <c r="V34" s="108"/>
      <c r="W34" s="100"/>
      <c r="X34" s="108"/>
      <c r="Y34" s="100"/>
      <c r="Z34" s="108"/>
      <c r="AA34" s="100" t="s">
        <v>171</v>
      </c>
      <c r="AB34" s="100"/>
      <c r="AC34" s="100"/>
      <c r="AD34" s="100" t="s">
        <v>168</v>
      </c>
      <c r="AE34" s="106"/>
    </row>
    <row r="35" spans="1:31" x14ac:dyDescent="0.2">
      <c r="A35" s="104">
        <v>89</v>
      </c>
      <c r="B35" s="105" t="s">
        <v>220</v>
      </c>
      <c r="C35" s="104">
        <f t="shared" si="1"/>
        <v>11</v>
      </c>
      <c r="D35" s="104">
        <v>5</v>
      </c>
      <c r="E35" s="100" t="s">
        <v>64</v>
      </c>
      <c r="F35" s="108"/>
      <c r="G35" s="100" t="s">
        <v>66</v>
      </c>
      <c r="H35" s="108"/>
      <c r="I35" s="100" t="s">
        <v>78</v>
      </c>
      <c r="J35" s="108"/>
      <c r="K35" s="100" t="s">
        <v>115</v>
      </c>
      <c r="L35" s="108"/>
      <c r="M35" s="100" t="s">
        <v>116</v>
      </c>
      <c r="N35" s="108"/>
      <c r="O35" s="100" t="s">
        <v>89</v>
      </c>
      <c r="P35" s="108"/>
      <c r="Q35" s="100" t="s">
        <v>108</v>
      </c>
      <c r="R35" s="108"/>
      <c r="S35" s="100"/>
      <c r="T35" s="108"/>
      <c r="U35" s="100" t="s">
        <v>90</v>
      </c>
      <c r="V35" s="108"/>
      <c r="W35" s="100" t="s">
        <v>109</v>
      </c>
      <c r="X35" s="108"/>
      <c r="Y35" s="100" t="s">
        <v>178</v>
      </c>
      <c r="Z35" s="108"/>
      <c r="AA35" s="100" t="s">
        <v>171</v>
      </c>
      <c r="AB35" s="100"/>
      <c r="AC35" s="100"/>
      <c r="AD35" s="100"/>
      <c r="AE35" s="106"/>
    </row>
    <row r="36" spans="1:31" x14ac:dyDescent="0.2">
      <c r="A36" s="104">
        <v>90</v>
      </c>
      <c r="B36" s="105" t="s">
        <v>29</v>
      </c>
      <c r="C36" s="104">
        <f t="shared" si="1"/>
        <v>11</v>
      </c>
      <c r="D36" s="104">
        <v>5</v>
      </c>
      <c r="E36" s="100" t="s">
        <v>64</v>
      </c>
      <c r="F36" s="108"/>
      <c r="G36" s="100"/>
      <c r="H36" s="108"/>
      <c r="I36" s="100" t="s">
        <v>91</v>
      </c>
      <c r="J36" s="108"/>
      <c r="K36" s="100" t="s">
        <v>116</v>
      </c>
      <c r="L36" s="108"/>
      <c r="M36" s="100" t="s">
        <v>80</v>
      </c>
      <c r="N36" s="108"/>
      <c r="O36" s="100" t="s">
        <v>87</v>
      </c>
      <c r="P36" s="108"/>
      <c r="Q36" s="100" t="s">
        <v>108</v>
      </c>
      <c r="R36" s="108"/>
      <c r="S36" s="100" t="s">
        <v>99</v>
      </c>
      <c r="T36" s="108"/>
      <c r="U36" s="100" t="s">
        <v>109</v>
      </c>
      <c r="V36" s="108"/>
      <c r="W36" s="100" t="s">
        <v>185</v>
      </c>
      <c r="X36" s="108"/>
      <c r="Y36" s="100" t="s">
        <v>188</v>
      </c>
      <c r="Z36" s="108"/>
      <c r="AA36" s="100"/>
      <c r="AB36" s="100"/>
      <c r="AC36" s="100"/>
      <c r="AD36" s="100" t="s">
        <v>168</v>
      </c>
      <c r="AE36" s="106"/>
    </row>
    <row r="37" spans="1:31" x14ac:dyDescent="0.2">
      <c r="A37" s="104">
        <v>104</v>
      </c>
      <c r="B37" s="105" t="s">
        <v>150</v>
      </c>
      <c r="C37" s="104">
        <f t="shared" si="1"/>
        <v>11</v>
      </c>
      <c r="D37" s="104">
        <v>5</v>
      </c>
      <c r="E37" s="100" t="s">
        <v>63</v>
      </c>
      <c r="F37" s="108"/>
      <c r="G37" s="100" t="s">
        <v>66</v>
      </c>
      <c r="H37" s="108"/>
      <c r="I37" s="100" t="s">
        <v>91</v>
      </c>
      <c r="J37" s="108"/>
      <c r="K37" s="100" t="s">
        <v>115</v>
      </c>
      <c r="L37" s="108"/>
      <c r="M37" s="100" t="s">
        <v>116</v>
      </c>
      <c r="N37" s="108"/>
      <c r="O37" s="100" t="s">
        <v>77</v>
      </c>
      <c r="P37" s="108"/>
      <c r="Q37" s="100" t="s">
        <v>108</v>
      </c>
      <c r="R37" s="108"/>
      <c r="S37" s="100" t="s">
        <v>164</v>
      </c>
      <c r="T37" s="108"/>
      <c r="U37" s="100" t="s">
        <v>185</v>
      </c>
      <c r="V37" s="108"/>
      <c r="W37" s="100"/>
      <c r="X37" s="108"/>
      <c r="Y37" s="100"/>
      <c r="Z37" s="108"/>
      <c r="AA37" s="100"/>
      <c r="AB37" s="100"/>
      <c r="AC37" s="100" t="s">
        <v>166</v>
      </c>
      <c r="AD37" s="100" t="s">
        <v>168</v>
      </c>
      <c r="AE37" s="106"/>
    </row>
    <row r="38" spans="1:31" x14ac:dyDescent="0.2">
      <c r="A38" s="104">
        <v>55</v>
      </c>
      <c r="B38" s="105" t="s">
        <v>235</v>
      </c>
      <c r="C38" s="104">
        <f t="shared" si="1"/>
        <v>10</v>
      </c>
      <c r="D38" s="104">
        <v>5</v>
      </c>
      <c r="E38" s="100" t="s">
        <v>63</v>
      </c>
      <c r="F38" s="108"/>
      <c r="G38" s="100"/>
      <c r="H38" s="108"/>
      <c r="I38" s="100" t="s">
        <v>91</v>
      </c>
      <c r="J38" s="108"/>
      <c r="K38" s="100" t="s">
        <v>116</v>
      </c>
      <c r="L38" s="108"/>
      <c r="M38" s="100" t="s">
        <v>80</v>
      </c>
      <c r="N38" s="108"/>
      <c r="O38" s="100" t="s">
        <v>161</v>
      </c>
      <c r="P38" s="108"/>
      <c r="Q38" s="100" t="s">
        <v>108</v>
      </c>
      <c r="R38" s="108"/>
      <c r="S38" s="100" t="s">
        <v>95</v>
      </c>
      <c r="T38" s="108"/>
      <c r="U38" s="100" t="s">
        <v>185</v>
      </c>
      <c r="V38" s="108"/>
      <c r="W38" s="100"/>
      <c r="X38" s="108"/>
      <c r="Y38" s="100"/>
      <c r="Z38" s="108"/>
      <c r="AA38" s="100" t="s">
        <v>171</v>
      </c>
      <c r="AB38" s="100"/>
      <c r="AC38" s="100"/>
      <c r="AD38" s="100" t="s">
        <v>168</v>
      </c>
      <c r="AE38" s="106"/>
    </row>
    <row r="39" spans="1:31" x14ac:dyDescent="0.2">
      <c r="A39" s="104">
        <v>4</v>
      </c>
      <c r="B39" s="105" t="s">
        <v>233</v>
      </c>
      <c r="C39" s="104">
        <f t="shared" si="1"/>
        <v>13</v>
      </c>
      <c r="D39" s="104">
        <v>4</v>
      </c>
      <c r="E39" s="100" t="s">
        <v>64</v>
      </c>
      <c r="F39" s="108"/>
      <c r="G39" s="100" t="s">
        <v>66</v>
      </c>
      <c r="H39" s="108"/>
      <c r="I39" s="100" t="s">
        <v>85</v>
      </c>
      <c r="J39" s="108"/>
      <c r="K39" s="100" t="s">
        <v>78</v>
      </c>
      <c r="L39" s="108"/>
      <c r="M39" s="100" t="s">
        <v>98</v>
      </c>
      <c r="N39" s="108"/>
      <c r="O39" s="100" t="s">
        <v>157</v>
      </c>
      <c r="P39" s="108"/>
      <c r="Q39" s="100" t="s">
        <v>108</v>
      </c>
      <c r="R39" s="108"/>
      <c r="S39" s="100" t="s">
        <v>99</v>
      </c>
      <c r="T39" s="108"/>
      <c r="U39" s="100" t="s">
        <v>109</v>
      </c>
      <c r="V39" s="108"/>
      <c r="W39" s="100" t="s">
        <v>185</v>
      </c>
      <c r="X39" s="108"/>
      <c r="Y39" s="100" t="s">
        <v>155</v>
      </c>
      <c r="Z39" s="108"/>
      <c r="AA39" s="100" t="s">
        <v>171</v>
      </c>
      <c r="AB39" s="100"/>
      <c r="AC39" s="100"/>
      <c r="AD39" s="100" t="s">
        <v>168</v>
      </c>
      <c r="AE39" s="106"/>
    </row>
    <row r="40" spans="1:31" x14ac:dyDescent="0.2">
      <c r="A40" s="104">
        <v>9</v>
      </c>
      <c r="B40" s="105" t="s">
        <v>214</v>
      </c>
      <c r="C40" s="104">
        <f t="shared" si="1"/>
        <v>13</v>
      </c>
      <c r="D40" s="104">
        <v>4</v>
      </c>
      <c r="E40" s="100" t="s">
        <v>63</v>
      </c>
      <c r="F40" s="108"/>
      <c r="G40" s="100" t="s">
        <v>66</v>
      </c>
      <c r="H40" s="108"/>
      <c r="I40" s="100" t="s">
        <v>91</v>
      </c>
      <c r="J40" s="108"/>
      <c r="K40" s="100" t="s">
        <v>115</v>
      </c>
      <c r="L40" s="108"/>
      <c r="M40" s="100" t="s">
        <v>80</v>
      </c>
      <c r="N40" s="108"/>
      <c r="O40" s="100" t="s">
        <v>96</v>
      </c>
      <c r="P40" s="108"/>
      <c r="Q40" s="100" t="s">
        <v>108</v>
      </c>
      <c r="R40" s="108"/>
      <c r="S40" s="100" t="s">
        <v>89</v>
      </c>
      <c r="T40" s="108"/>
      <c r="U40" s="100" t="s">
        <v>118</v>
      </c>
      <c r="V40" s="108"/>
      <c r="W40" s="100" t="s">
        <v>185</v>
      </c>
      <c r="X40" s="108"/>
      <c r="Y40" s="100" t="s">
        <v>155</v>
      </c>
      <c r="Z40" s="108"/>
      <c r="AA40" s="100"/>
      <c r="AB40" s="100"/>
      <c r="AC40" s="100" t="s">
        <v>166</v>
      </c>
      <c r="AD40" s="100" t="s">
        <v>168</v>
      </c>
      <c r="AE40" s="106"/>
    </row>
    <row r="41" spans="1:31" x14ac:dyDescent="0.2">
      <c r="A41" s="104">
        <v>16</v>
      </c>
      <c r="B41" s="105" t="s">
        <v>216</v>
      </c>
      <c r="C41" s="104">
        <f t="shared" si="1"/>
        <v>11</v>
      </c>
      <c r="D41" s="104">
        <v>4</v>
      </c>
      <c r="E41" s="100" t="s">
        <v>65</v>
      </c>
      <c r="F41" s="108"/>
      <c r="G41" s="100" t="s">
        <v>66</v>
      </c>
      <c r="H41" s="108"/>
      <c r="I41" s="100" t="s">
        <v>91</v>
      </c>
      <c r="J41" s="108"/>
      <c r="K41" s="100" t="s">
        <v>113</v>
      </c>
      <c r="L41" s="108"/>
      <c r="M41" s="100" t="s">
        <v>98</v>
      </c>
      <c r="N41" s="108"/>
      <c r="O41" s="100" t="s">
        <v>77</v>
      </c>
      <c r="P41" s="108"/>
      <c r="Q41" s="100" t="s">
        <v>108</v>
      </c>
      <c r="R41" s="108"/>
      <c r="S41" s="100" t="s">
        <v>161</v>
      </c>
      <c r="T41" s="108"/>
      <c r="U41" s="100" t="s">
        <v>185</v>
      </c>
      <c r="V41" s="108"/>
      <c r="W41" s="100"/>
      <c r="X41" s="108"/>
      <c r="Y41" s="100"/>
      <c r="Z41" s="108"/>
      <c r="AA41" s="100" t="s">
        <v>171</v>
      </c>
      <c r="AB41" s="100"/>
      <c r="AC41" s="100"/>
      <c r="AD41" s="100" t="s">
        <v>168</v>
      </c>
      <c r="AE41" s="106"/>
    </row>
    <row r="42" spans="1:31" x14ac:dyDescent="0.2">
      <c r="A42" s="104">
        <v>25</v>
      </c>
      <c r="B42" s="105" t="s">
        <v>153</v>
      </c>
      <c r="C42" s="104">
        <f t="shared" si="1"/>
        <v>11</v>
      </c>
      <c r="D42" s="104">
        <v>4</v>
      </c>
      <c r="E42" s="100" t="s">
        <v>65</v>
      </c>
      <c r="F42" s="108"/>
      <c r="G42" s="100" t="s">
        <v>64</v>
      </c>
      <c r="H42" s="108"/>
      <c r="I42" s="100" t="s">
        <v>116</v>
      </c>
      <c r="J42" s="108"/>
      <c r="K42" s="100" t="s">
        <v>86</v>
      </c>
      <c r="L42" s="108"/>
      <c r="M42" s="100"/>
      <c r="N42" s="108"/>
      <c r="O42" s="100" t="s">
        <v>87</v>
      </c>
      <c r="P42" s="108"/>
      <c r="Q42" s="100" t="s">
        <v>108</v>
      </c>
      <c r="R42" s="108"/>
      <c r="S42" s="100" t="s">
        <v>99</v>
      </c>
      <c r="T42" s="108"/>
      <c r="U42" s="100" t="s">
        <v>185</v>
      </c>
      <c r="V42" s="108"/>
      <c r="W42" s="100" t="s">
        <v>178</v>
      </c>
      <c r="X42" s="108"/>
      <c r="Y42" s="100" t="s">
        <v>186</v>
      </c>
      <c r="Z42" s="108"/>
      <c r="AA42" s="100"/>
      <c r="AB42" s="100"/>
      <c r="AC42" s="100"/>
      <c r="AD42" s="100" t="s">
        <v>168</v>
      </c>
      <c r="AE42" s="106"/>
    </row>
    <row r="43" spans="1:31" x14ac:dyDescent="0.2">
      <c r="A43" s="104">
        <v>43</v>
      </c>
      <c r="B43" s="105" t="s">
        <v>136</v>
      </c>
      <c r="C43" s="104">
        <f t="shared" si="1"/>
        <v>11</v>
      </c>
      <c r="D43" s="104">
        <v>4</v>
      </c>
      <c r="E43" s="100" t="s">
        <v>64</v>
      </c>
      <c r="F43" s="108"/>
      <c r="G43" s="100" t="s">
        <v>66</v>
      </c>
      <c r="H43" s="108"/>
      <c r="I43" s="100" t="s">
        <v>91</v>
      </c>
      <c r="J43" s="108"/>
      <c r="K43" s="100"/>
      <c r="L43" s="108"/>
      <c r="M43" s="100" t="s">
        <v>116</v>
      </c>
      <c r="N43" s="108"/>
      <c r="O43" s="100" t="s">
        <v>96</v>
      </c>
      <c r="P43" s="108"/>
      <c r="Q43" s="100" t="s">
        <v>110</v>
      </c>
      <c r="R43" s="108"/>
      <c r="S43" s="100" t="s">
        <v>89</v>
      </c>
      <c r="T43" s="108"/>
      <c r="U43" s="100" t="s">
        <v>178</v>
      </c>
      <c r="V43" s="108"/>
      <c r="W43" s="100"/>
      <c r="X43" s="108"/>
      <c r="Y43" s="100" t="s">
        <v>188</v>
      </c>
      <c r="Z43" s="108"/>
      <c r="AA43" s="100" t="s">
        <v>171</v>
      </c>
      <c r="AB43" s="100"/>
      <c r="AC43" s="100"/>
      <c r="AD43" s="100" t="s">
        <v>168</v>
      </c>
      <c r="AE43" s="106"/>
    </row>
    <row r="44" spans="1:31" x14ac:dyDescent="0.2">
      <c r="A44" s="104">
        <v>45</v>
      </c>
      <c r="B44" s="105" t="s">
        <v>203</v>
      </c>
      <c r="C44" s="104">
        <f t="shared" si="1"/>
        <v>11</v>
      </c>
      <c r="D44" s="104">
        <v>4</v>
      </c>
      <c r="E44" s="100" t="s">
        <v>65</v>
      </c>
      <c r="F44" s="108"/>
      <c r="G44" s="100" t="s">
        <v>68</v>
      </c>
      <c r="H44" s="108"/>
      <c r="I44" s="100" t="s">
        <v>91</v>
      </c>
      <c r="J44" s="108"/>
      <c r="K44" s="100" t="s">
        <v>115</v>
      </c>
      <c r="L44" s="108"/>
      <c r="M44" s="100" t="s">
        <v>116</v>
      </c>
      <c r="N44" s="108"/>
      <c r="O44" s="100" t="s">
        <v>164</v>
      </c>
      <c r="P44" s="108"/>
      <c r="Q44" s="100" t="s">
        <v>108</v>
      </c>
      <c r="R44" s="108"/>
      <c r="S44" s="100" t="s">
        <v>157</v>
      </c>
      <c r="T44" s="108"/>
      <c r="U44" s="100" t="s">
        <v>185</v>
      </c>
      <c r="V44" s="108"/>
      <c r="W44" s="100"/>
      <c r="X44" s="108"/>
      <c r="Y44" s="100" t="s">
        <v>178</v>
      </c>
      <c r="Z44" s="108"/>
      <c r="AA44" s="100"/>
      <c r="AB44" s="100"/>
      <c r="AC44" s="100"/>
      <c r="AD44" s="100" t="s">
        <v>168</v>
      </c>
      <c r="AE44" s="106"/>
    </row>
    <row r="45" spans="1:31" x14ac:dyDescent="0.2">
      <c r="A45" s="104">
        <v>31</v>
      </c>
      <c r="B45" s="105" t="s">
        <v>211</v>
      </c>
      <c r="C45" s="104">
        <f t="shared" si="1"/>
        <v>10</v>
      </c>
      <c r="D45" s="104">
        <v>4</v>
      </c>
      <c r="E45" s="100" t="s">
        <v>64</v>
      </c>
      <c r="F45" s="108"/>
      <c r="G45" s="100" t="s">
        <v>66</v>
      </c>
      <c r="H45" s="108"/>
      <c r="I45" s="100" t="s">
        <v>91</v>
      </c>
      <c r="J45" s="108"/>
      <c r="K45" s="100" t="s">
        <v>115</v>
      </c>
      <c r="L45" s="108"/>
      <c r="M45" s="100" t="s">
        <v>98</v>
      </c>
      <c r="N45" s="108"/>
      <c r="O45" s="100" t="s">
        <v>77</v>
      </c>
      <c r="P45" s="108"/>
      <c r="Q45" s="100"/>
      <c r="R45" s="108"/>
      <c r="S45" s="100" t="s">
        <v>89</v>
      </c>
      <c r="T45" s="108"/>
      <c r="U45" s="100" t="s">
        <v>109</v>
      </c>
      <c r="V45" s="108"/>
      <c r="W45" s="100" t="s">
        <v>186</v>
      </c>
      <c r="X45" s="108"/>
      <c r="Y45" s="100"/>
      <c r="Z45" s="108"/>
      <c r="AA45" s="100"/>
      <c r="AB45" s="100"/>
      <c r="AC45" s="100"/>
      <c r="AD45" s="100" t="s">
        <v>168</v>
      </c>
      <c r="AE45" s="106"/>
    </row>
    <row r="46" spans="1:31" x14ac:dyDescent="0.2">
      <c r="A46" s="104">
        <v>73</v>
      </c>
      <c r="B46" s="105" t="s">
        <v>148</v>
      </c>
      <c r="C46" s="104">
        <f t="shared" si="1"/>
        <v>10</v>
      </c>
      <c r="D46" s="104">
        <v>4</v>
      </c>
      <c r="E46" s="100" t="s">
        <v>65</v>
      </c>
      <c r="F46" s="108"/>
      <c r="G46" s="100"/>
      <c r="H46" s="108"/>
      <c r="I46" s="100" t="s">
        <v>91</v>
      </c>
      <c r="J46" s="108"/>
      <c r="K46" s="100" t="s">
        <v>70</v>
      </c>
      <c r="L46" s="108"/>
      <c r="M46" s="100" t="s">
        <v>116</v>
      </c>
      <c r="N46" s="108"/>
      <c r="O46" s="100" t="s">
        <v>77</v>
      </c>
      <c r="P46" s="108"/>
      <c r="Q46" s="100" t="s">
        <v>108</v>
      </c>
      <c r="R46" s="108"/>
      <c r="S46" s="100" t="s">
        <v>89</v>
      </c>
      <c r="T46" s="108"/>
      <c r="U46" s="100" t="s">
        <v>185</v>
      </c>
      <c r="V46" s="108"/>
      <c r="W46" s="100" t="s">
        <v>188</v>
      </c>
      <c r="X46" s="108"/>
      <c r="Y46" s="100"/>
      <c r="Z46" s="108"/>
      <c r="AA46" s="100"/>
      <c r="AB46" s="100"/>
      <c r="AC46" s="100"/>
      <c r="AD46" s="100" t="s">
        <v>168</v>
      </c>
      <c r="AE46" s="106"/>
    </row>
    <row r="47" spans="1:31" x14ac:dyDescent="0.2">
      <c r="A47" s="104">
        <v>75</v>
      </c>
      <c r="B47" s="105" t="s">
        <v>193</v>
      </c>
      <c r="C47" s="104">
        <f t="shared" si="1"/>
        <v>10</v>
      </c>
      <c r="D47" s="104">
        <v>4</v>
      </c>
      <c r="E47" s="100" t="s">
        <v>64</v>
      </c>
      <c r="F47" s="108"/>
      <c r="G47" s="100" t="s">
        <v>66</v>
      </c>
      <c r="H47" s="108"/>
      <c r="I47" s="100" t="s">
        <v>91</v>
      </c>
      <c r="J47" s="108"/>
      <c r="K47" s="100" t="s">
        <v>115</v>
      </c>
      <c r="L47" s="108"/>
      <c r="M47" s="100" t="s">
        <v>80</v>
      </c>
      <c r="N47" s="108"/>
      <c r="O47" s="100" t="s">
        <v>77</v>
      </c>
      <c r="P47" s="108"/>
      <c r="Q47" s="100" t="s">
        <v>108</v>
      </c>
      <c r="R47" s="108"/>
      <c r="S47" s="100" t="s">
        <v>89</v>
      </c>
      <c r="T47" s="108"/>
      <c r="U47" s="100" t="s">
        <v>185</v>
      </c>
      <c r="V47" s="108"/>
      <c r="W47" s="100"/>
      <c r="X47" s="108"/>
      <c r="Y47" s="100"/>
      <c r="Z47" s="108"/>
      <c r="AA47" s="100"/>
      <c r="AB47" s="100"/>
      <c r="AC47" s="100"/>
      <c r="AD47" s="100" t="s">
        <v>168</v>
      </c>
      <c r="AE47" s="106"/>
    </row>
    <row r="48" spans="1:31" x14ac:dyDescent="0.2">
      <c r="A48" s="104">
        <v>81</v>
      </c>
      <c r="B48" s="105" t="s">
        <v>234</v>
      </c>
      <c r="C48" s="104">
        <f t="shared" si="1"/>
        <v>10</v>
      </c>
      <c r="D48" s="104">
        <v>4</v>
      </c>
      <c r="E48" s="100" t="s">
        <v>65</v>
      </c>
      <c r="F48" s="108"/>
      <c r="G48" s="100" t="s">
        <v>66</v>
      </c>
      <c r="H48" s="108"/>
      <c r="I48" s="100" t="s">
        <v>91</v>
      </c>
      <c r="J48" s="108"/>
      <c r="K48" s="100" t="s">
        <v>80</v>
      </c>
      <c r="L48" s="108"/>
      <c r="M48" s="100" t="s">
        <v>116</v>
      </c>
      <c r="N48" s="108"/>
      <c r="O48" s="100" t="s">
        <v>157</v>
      </c>
      <c r="P48" s="108"/>
      <c r="Q48" s="100" t="s">
        <v>108</v>
      </c>
      <c r="R48" s="108"/>
      <c r="S48" s="100" t="s">
        <v>77</v>
      </c>
      <c r="T48" s="108"/>
      <c r="U48" s="100" t="s">
        <v>185</v>
      </c>
      <c r="V48" s="108"/>
      <c r="W48" s="100"/>
      <c r="X48" s="108"/>
      <c r="Y48" s="100"/>
      <c r="Z48" s="108"/>
      <c r="AA48" s="100"/>
      <c r="AB48" s="100"/>
      <c r="AC48" s="100"/>
      <c r="AD48" s="100" t="s">
        <v>168</v>
      </c>
      <c r="AE48" s="106"/>
    </row>
    <row r="49" spans="1:31" x14ac:dyDescent="0.2">
      <c r="A49" s="104">
        <v>24</v>
      </c>
      <c r="B49" s="105" t="s">
        <v>199</v>
      </c>
      <c r="C49" s="104">
        <f t="shared" si="1"/>
        <v>9</v>
      </c>
      <c r="D49" s="104">
        <v>4</v>
      </c>
      <c r="E49" s="100"/>
      <c r="F49" s="108"/>
      <c r="G49" s="100" t="s">
        <v>66</v>
      </c>
      <c r="H49" s="108"/>
      <c r="I49" s="100" t="s">
        <v>91</v>
      </c>
      <c r="J49" s="108"/>
      <c r="K49" s="100" t="s">
        <v>115</v>
      </c>
      <c r="L49" s="108"/>
      <c r="M49" s="100" t="s">
        <v>160</v>
      </c>
      <c r="N49" s="108"/>
      <c r="O49" s="100"/>
      <c r="P49" s="108"/>
      <c r="Q49" s="100" t="s">
        <v>71</v>
      </c>
      <c r="R49" s="108"/>
      <c r="S49" s="100" t="s">
        <v>108</v>
      </c>
      <c r="T49" s="108"/>
      <c r="U49" s="100"/>
      <c r="V49" s="108"/>
      <c r="W49" s="100" t="s">
        <v>185</v>
      </c>
      <c r="X49" s="108"/>
      <c r="Y49" s="100"/>
      <c r="Z49" s="108"/>
      <c r="AA49" s="100" t="s">
        <v>171</v>
      </c>
      <c r="AB49" s="100"/>
      <c r="AC49" s="100"/>
      <c r="AD49" s="100" t="s">
        <v>168</v>
      </c>
      <c r="AE49" s="106"/>
    </row>
    <row r="50" spans="1:31" x14ac:dyDescent="0.2">
      <c r="A50" s="104">
        <v>49</v>
      </c>
      <c r="B50" s="105" t="s">
        <v>139</v>
      </c>
      <c r="C50" s="104">
        <f t="shared" si="1"/>
        <v>9</v>
      </c>
      <c r="D50" s="104">
        <v>4</v>
      </c>
      <c r="E50" s="100"/>
      <c r="F50" s="108"/>
      <c r="G50" s="100" t="s">
        <v>66</v>
      </c>
      <c r="H50" s="108"/>
      <c r="I50" s="100" t="s">
        <v>91</v>
      </c>
      <c r="J50" s="108"/>
      <c r="K50" s="100" t="s">
        <v>85</v>
      </c>
      <c r="L50" s="108"/>
      <c r="M50" s="100" t="s">
        <v>98</v>
      </c>
      <c r="N50" s="108"/>
      <c r="O50" s="100"/>
      <c r="P50" s="108"/>
      <c r="Q50" s="100" t="s">
        <v>157</v>
      </c>
      <c r="R50" s="108"/>
      <c r="S50" s="100" t="s">
        <v>87</v>
      </c>
      <c r="T50" s="108"/>
      <c r="U50" s="100" t="s">
        <v>185</v>
      </c>
      <c r="V50" s="108"/>
      <c r="W50" s="100" t="s">
        <v>186</v>
      </c>
      <c r="X50" s="108"/>
      <c r="Y50" s="100"/>
      <c r="Z50" s="108"/>
      <c r="AA50" s="100"/>
      <c r="AB50" s="100"/>
      <c r="AC50" s="100"/>
      <c r="AD50" s="100" t="s">
        <v>168</v>
      </c>
      <c r="AE50" s="106"/>
    </row>
    <row r="51" spans="1:31" x14ac:dyDescent="0.2">
      <c r="A51" s="104">
        <v>54</v>
      </c>
      <c r="B51" s="105" t="s">
        <v>208</v>
      </c>
      <c r="C51" s="104">
        <f t="shared" si="1"/>
        <v>9</v>
      </c>
      <c r="D51" s="104">
        <v>4</v>
      </c>
      <c r="E51" s="100" t="s">
        <v>63</v>
      </c>
      <c r="F51" s="108"/>
      <c r="G51" s="100"/>
      <c r="H51" s="108"/>
      <c r="I51" s="100" t="s">
        <v>91</v>
      </c>
      <c r="J51" s="108"/>
      <c r="K51" s="100" t="s">
        <v>116</v>
      </c>
      <c r="L51" s="108"/>
      <c r="M51" s="100" t="s">
        <v>80</v>
      </c>
      <c r="N51" s="108"/>
      <c r="O51" s="100" t="s">
        <v>162</v>
      </c>
      <c r="P51" s="108"/>
      <c r="Q51" s="100" t="s">
        <v>108</v>
      </c>
      <c r="R51" s="108"/>
      <c r="S51" s="100"/>
      <c r="T51" s="108"/>
      <c r="U51" s="100" t="s">
        <v>109</v>
      </c>
      <c r="V51" s="108"/>
      <c r="W51" s="100"/>
      <c r="X51" s="108"/>
      <c r="Y51" s="100" t="s">
        <v>155</v>
      </c>
      <c r="Z51" s="108"/>
      <c r="AA51" s="100"/>
      <c r="AB51" s="100"/>
      <c r="AC51" s="100"/>
      <c r="AD51" s="100" t="s">
        <v>168</v>
      </c>
      <c r="AE51" s="106"/>
    </row>
    <row r="52" spans="1:31" x14ac:dyDescent="0.2">
      <c r="A52" s="104">
        <v>82</v>
      </c>
      <c r="B52" s="105" t="s">
        <v>144</v>
      </c>
      <c r="C52" s="104">
        <f t="shared" si="1"/>
        <v>9</v>
      </c>
      <c r="D52" s="104">
        <v>4</v>
      </c>
      <c r="E52" s="100" t="s">
        <v>63</v>
      </c>
      <c r="F52" s="108"/>
      <c r="G52" s="100"/>
      <c r="H52" s="108"/>
      <c r="I52" s="100" t="s">
        <v>91</v>
      </c>
      <c r="J52" s="108"/>
      <c r="K52" s="100" t="s">
        <v>115</v>
      </c>
      <c r="L52" s="108"/>
      <c r="M52" s="100" t="s">
        <v>116</v>
      </c>
      <c r="N52" s="108"/>
      <c r="O52" s="100"/>
      <c r="P52" s="108"/>
      <c r="Q52" s="100" t="s">
        <v>108</v>
      </c>
      <c r="R52" s="108"/>
      <c r="S52" s="100" t="s">
        <v>99</v>
      </c>
      <c r="T52" s="108"/>
      <c r="U52" s="100" t="s">
        <v>178</v>
      </c>
      <c r="V52" s="108"/>
      <c r="W52" s="100"/>
      <c r="X52" s="108"/>
      <c r="Y52" s="100" t="s">
        <v>188</v>
      </c>
      <c r="Z52" s="108"/>
      <c r="AA52" s="100"/>
      <c r="AB52" s="100"/>
      <c r="AC52" s="100"/>
      <c r="AD52" s="100" t="s">
        <v>168</v>
      </c>
      <c r="AE52" s="106"/>
    </row>
    <row r="53" spans="1:31" x14ac:dyDescent="0.2">
      <c r="A53" s="104">
        <v>12</v>
      </c>
      <c r="B53" s="105" t="s">
        <v>131</v>
      </c>
      <c r="C53" s="104">
        <f t="shared" si="1"/>
        <v>14</v>
      </c>
      <c r="D53" s="104">
        <v>3</v>
      </c>
      <c r="E53" s="100" t="s">
        <v>65</v>
      </c>
      <c r="F53" s="108"/>
      <c r="G53" s="100" t="s">
        <v>66</v>
      </c>
      <c r="H53" s="108"/>
      <c r="I53" s="100" t="s">
        <v>91</v>
      </c>
      <c r="J53" s="108"/>
      <c r="K53" s="100" t="s">
        <v>116</v>
      </c>
      <c r="L53" s="108"/>
      <c r="M53" s="100" t="s">
        <v>80</v>
      </c>
      <c r="N53" s="108"/>
      <c r="O53" s="100" t="s">
        <v>77</v>
      </c>
      <c r="P53" s="108"/>
      <c r="Q53" s="100" t="s">
        <v>108</v>
      </c>
      <c r="R53" s="108"/>
      <c r="S53" s="100" t="s">
        <v>99</v>
      </c>
      <c r="T53" s="108"/>
      <c r="U53" s="100" t="s">
        <v>185</v>
      </c>
      <c r="V53" s="108"/>
      <c r="W53" s="100" t="s">
        <v>109</v>
      </c>
      <c r="X53" s="108"/>
      <c r="Y53" s="100" t="s">
        <v>155</v>
      </c>
      <c r="Z53" s="108"/>
      <c r="AA53" s="100" t="s">
        <v>171</v>
      </c>
      <c r="AB53" s="100"/>
      <c r="AC53" s="100" t="s">
        <v>166</v>
      </c>
      <c r="AD53" s="100" t="s">
        <v>168</v>
      </c>
      <c r="AE53" s="106"/>
    </row>
    <row r="54" spans="1:31" x14ac:dyDescent="0.2">
      <c r="A54" s="104">
        <v>105</v>
      </c>
      <c r="B54" s="105" t="s">
        <v>151</v>
      </c>
      <c r="C54" s="104">
        <f t="shared" si="1"/>
        <v>13</v>
      </c>
      <c r="D54" s="104">
        <v>3</v>
      </c>
      <c r="E54" s="100" t="s">
        <v>65</v>
      </c>
      <c r="F54" s="108"/>
      <c r="G54" s="100" t="s">
        <v>64</v>
      </c>
      <c r="H54" s="108"/>
      <c r="I54" s="100" t="s">
        <v>91</v>
      </c>
      <c r="J54" s="108"/>
      <c r="K54" s="100" t="s">
        <v>115</v>
      </c>
      <c r="L54" s="108"/>
      <c r="M54" s="100" t="s">
        <v>114</v>
      </c>
      <c r="N54" s="108"/>
      <c r="O54" s="100" t="s">
        <v>77</v>
      </c>
      <c r="P54" s="108"/>
      <c r="Q54" s="100" t="s">
        <v>108</v>
      </c>
      <c r="R54" s="108"/>
      <c r="S54" s="100" t="s">
        <v>71</v>
      </c>
      <c r="T54" s="108"/>
      <c r="U54" s="100" t="s">
        <v>185</v>
      </c>
      <c r="V54" s="108"/>
      <c r="W54" s="100"/>
      <c r="X54" s="108"/>
      <c r="Y54" s="100" t="s">
        <v>186</v>
      </c>
      <c r="Z54" s="108"/>
      <c r="AA54" s="100" t="s">
        <v>171</v>
      </c>
      <c r="AB54" s="100"/>
      <c r="AC54" s="100" t="s">
        <v>166</v>
      </c>
      <c r="AD54" s="100" t="s">
        <v>168</v>
      </c>
      <c r="AE54" s="106"/>
    </row>
    <row r="55" spans="1:31" x14ac:dyDescent="0.2">
      <c r="A55" s="104">
        <v>32</v>
      </c>
      <c r="B55" s="105" t="s">
        <v>137</v>
      </c>
      <c r="C55" s="104">
        <f t="shared" si="1"/>
        <v>12</v>
      </c>
      <c r="D55" s="104">
        <v>3</v>
      </c>
      <c r="E55" s="100" t="s">
        <v>65</v>
      </c>
      <c r="F55" s="108"/>
      <c r="G55" s="100" t="s">
        <v>66</v>
      </c>
      <c r="H55" s="108"/>
      <c r="I55" s="100" t="s">
        <v>91</v>
      </c>
      <c r="J55" s="108"/>
      <c r="K55" s="100" t="s">
        <v>115</v>
      </c>
      <c r="L55" s="108"/>
      <c r="M55" s="100" t="s">
        <v>80</v>
      </c>
      <c r="N55" s="108"/>
      <c r="O55" s="100" t="s">
        <v>77</v>
      </c>
      <c r="P55" s="108"/>
      <c r="Q55" s="100" t="s">
        <v>108</v>
      </c>
      <c r="R55" s="108"/>
      <c r="S55" s="100" t="s">
        <v>89</v>
      </c>
      <c r="T55" s="108"/>
      <c r="U55" s="100" t="s">
        <v>109</v>
      </c>
      <c r="V55" s="108"/>
      <c r="W55" s="100"/>
      <c r="X55" s="108"/>
      <c r="Y55" s="100" t="s">
        <v>185</v>
      </c>
      <c r="Z55" s="108"/>
      <c r="AA55" s="100" t="s">
        <v>171</v>
      </c>
      <c r="AB55" s="100"/>
      <c r="AC55" s="100"/>
      <c r="AD55" s="100" t="s">
        <v>168</v>
      </c>
      <c r="AE55" s="106"/>
    </row>
    <row r="56" spans="1:31" x14ac:dyDescent="0.2">
      <c r="A56" s="104">
        <v>42</v>
      </c>
      <c r="B56" s="105" t="s">
        <v>191</v>
      </c>
      <c r="C56" s="104">
        <f t="shared" si="1"/>
        <v>12</v>
      </c>
      <c r="D56" s="104">
        <v>3</v>
      </c>
      <c r="E56" s="100" t="s">
        <v>65</v>
      </c>
      <c r="F56" s="108"/>
      <c r="G56" s="100" t="s">
        <v>66</v>
      </c>
      <c r="H56" s="108"/>
      <c r="I56" s="100" t="s">
        <v>91</v>
      </c>
      <c r="J56" s="108"/>
      <c r="K56" s="100" t="s">
        <v>115</v>
      </c>
      <c r="L56" s="108"/>
      <c r="M56" s="100" t="s">
        <v>80</v>
      </c>
      <c r="N56" s="108"/>
      <c r="O56" s="100" t="s">
        <v>77</v>
      </c>
      <c r="P56" s="108"/>
      <c r="Q56" s="100" t="s">
        <v>108</v>
      </c>
      <c r="R56" s="108"/>
      <c r="S56" s="100" t="s">
        <v>99</v>
      </c>
      <c r="T56" s="108"/>
      <c r="U56" s="100" t="s">
        <v>109</v>
      </c>
      <c r="V56" s="108"/>
      <c r="W56" s="100" t="s">
        <v>185</v>
      </c>
      <c r="X56" s="108"/>
      <c r="Y56" s="100" t="s">
        <v>155</v>
      </c>
      <c r="Z56" s="108"/>
      <c r="AA56" s="100"/>
      <c r="AB56" s="100"/>
      <c r="AC56" s="100"/>
      <c r="AD56" s="100" t="s">
        <v>168</v>
      </c>
      <c r="AE56" s="106"/>
    </row>
    <row r="57" spans="1:31" x14ac:dyDescent="0.2">
      <c r="A57" s="104">
        <v>98</v>
      </c>
      <c r="B57" s="105" t="s">
        <v>223</v>
      </c>
      <c r="C57" s="104">
        <f t="shared" si="1"/>
        <v>12</v>
      </c>
      <c r="D57" s="104">
        <v>3</v>
      </c>
      <c r="E57" s="100" t="s">
        <v>65</v>
      </c>
      <c r="F57" s="108"/>
      <c r="G57" s="100" t="s">
        <v>68</v>
      </c>
      <c r="H57" s="108"/>
      <c r="I57" s="100" t="s">
        <v>91</v>
      </c>
      <c r="J57" s="108"/>
      <c r="K57" s="100" t="s">
        <v>70</v>
      </c>
      <c r="L57" s="108"/>
      <c r="M57" s="100" t="s">
        <v>98</v>
      </c>
      <c r="N57" s="108"/>
      <c r="O57" s="100" t="s">
        <v>77</v>
      </c>
      <c r="P57" s="108"/>
      <c r="Q57" s="100"/>
      <c r="R57" s="108"/>
      <c r="S57" s="100" t="s">
        <v>99</v>
      </c>
      <c r="T57" s="108"/>
      <c r="U57" s="100" t="s">
        <v>90</v>
      </c>
      <c r="V57" s="108"/>
      <c r="W57" s="100" t="s">
        <v>109</v>
      </c>
      <c r="X57" s="108"/>
      <c r="Y57" s="100" t="s">
        <v>185</v>
      </c>
      <c r="Z57" s="108"/>
      <c r="AA57" s="100" t="s">
        <v>171</v>
      </c>
      <c r="AB57" s="100"/>
      <c r="AC57" s="100"/>
      <c r="AD57" s="100" t="s">
        <v>168</v>
      </c>
      <c r="AE57" s="106"/>
    </row>
    <row r="58" spans="1:31" x14ac:dyDescent="0.2">
      <c r="A58" s="104">
        <v>109</v>
      </c>
      <c r="B58" s="105" t="s">
        <v>19</v>
      </c>
      <c r="C58" s="104">
        <f t="shared" si="1"/>
        <v>12</v>
      </c>
      <c r="D58" s="104">
        <v>3</v>
      </c>
      <c r="E58" s="100" t="s">
        <v>65</v>
      </c>
      <c r="F58" s="108"/>
      <c r="G58" s="100"/>
      <c r="H58" s="108"/>
      <c r="I58" s="100" t="s">
        <v>91</v>
      </c>
      <c r="J58" s="108"/>
      <c r="K58" s="100" t="s">
        <v>115</v>
      </c>
      <c r="L58" s="108"/>
      <c r="M58" s="100" t="s">
        <v>116</v>
      </c>
      <c r="N58" s="108"/>
      <c r="O58" s="100" t="s">
        <v>77</v>
      </c>
      <c r="P58" s="108"/>
      <c r="Q58" s="100" t="s">
        <v>108</v>
      </c>
      <c r="R58" s="108"/>
      <c r="S58" s="100" t="s">
        <v>164</v>
      </c>
      <c r="T58" s="108"/>
      <c r="U58" s="100" t="s">
        <v>109</v>
      </c>
      <c r="V58" s="108"/>
      <c r="W58" s="100" t="s">
        <v>185</v>
      </c>
      <c r="X58" s="108"/>
      <c r="Y58" s="100" t="s">
        <v>179</v>
      </c>
      <c r="Z58" s="108"/>
      <c r="AA58" s="100" t="s">
        <v>171</v>
      </c>
      <c r="AB58" s="100"/>
      <c r="AC58" s="100" t="s">
        <v>166</v>
      </c>
      <c r="AD58" s="100"/>
      <c r="AE58" s="106"/>
    </row>
    <row r="59" spans="1:31" x14ac:dyDescent="0.2">
      <c r="A59" s="104">
        <v>2</v>
      </c>
      <c r="B59" s="105" t="s">
        <v>212</v>
      </c>
      <c r="C59" s="104">
        <f t="shared" si="1"/>
        <v>11</v>
      </c>
      <c r="D59" s="104">
        <v>3</v>
      </c>
      <c r="E59" s="100" t="s">
        <v>65</v>
      </c>
      <c r="F59" s="108"/>
      <c r="G59" s="100"/>
      <c r="H59" s="108"/>
      <c r="I59" s="100" t="s">
        <v>91</v>
      </c>
      <c r="J59" s="108"/>
      <c r="K59" s="100" t="s">
        <v>115</v>
      </c>
      <c r="L59" s="108"/>
      <c r="M59" s="100" t="s">
        <v>116</v>
      </c>
      <c r="N59" s="108"/>
      <c r="O59" s="100" t="s">
        <v>77</v>
      </c>
      <c r="P59" s="108"/>
      <c r="Q59" s="100" t="s">
        <v>108</v>
      </c>
      <c r="R59" s="108"/>
      <c r="S59" s="100" t="s">
        <v>99</v>
      </c>
      <c r="T59" s="108"/>
      <c r="U59" s="100" t="s">
        <v>185</v>
      </c>
      <c r="V59" s="108"/>
      <c r="W59" s="100" t="s">
        <v>186</v>
      </c>
      <c r="X59" s="108"/>
      <c r="Y59" s="100"/>
      <c r="Z59" s="108"/>
      <c r="AA59" s="100" t="s">
        <v>171</v>
      </c>
      <c r="AB59" s="100"/>
      <c r="AC59" s="100"/>
      <c r="AD59" s="100" t="s">
        <v>168</v>
      </c>
      <c r="AE59" s="106"/>
    </row>
    <row r="60" spans="1:31" x14ac:dyDescent="0.2">
      <c r="A60" s="104">
        <v>14</v>
      </c>
      <c r="B60" s="105" t="s">
        <v>241</v>
      </c>
      <c r="C60" s="104">
        <f t="shared" si="1"/>
        <v>11</v>
      </c>
      <c r="D60" s="104">
        <v>3</v>
      </c>
      <c r="E60" s="100" t="s">
        <v>65</v>
      </c>
      <c r="F60" s="108"/>
      <c r="G60" s="100"/>
      <c r="H60" s="108"/>
      <c r="I60" s="100" t="s">
        <v>91</v>
      </c>
      <c r="J60" s="108"/>
      <c r="K60" s="100" t="s">
        <v>115</v>
      </c>
      <c r="L60" s="108"/>
      <c r="M60" s="100" t="s">
        <v>80</v>
      </c>
      <c r="N60" s="108"/>
      <c r="O60" s="100" t="s">
        <v>77</v>
      </c>
      <c r="P60" s="108"/>
      <c r="Q60" s="100" t="s">
        <v>108</v>
      </c>
      <c r="R60" s="108"/>
      <c r="S60" s="100" t="s">
        <v>87</v>
      </c>
      <c r="T60" s="108"/>
      <c r="U60" s="100" t="s">
        <v>185</v>
      </c>
      <c r="V60" s="108"/>
      <c r="W60" s="100" t="s">
        <v>188</v>
      </c>
      <c r="X60" s="108"/>
      <c r="Y60" s="100" t="s">
        <v>155</v>
      </c>
      <c r="Z60" s="108"/>
      <c r="AA60" s="100"/>
      <c r="AB60" s="100"/>
      <c r="AC60" s="100"/>
      <c r="AD60" s="100" t="s">
        <v>168</v>
      </c>
      <c r="AE60" s="106"/>
    </row>
    <row r="61" spans="1:31" x14ac:dyDescent="0.2">
      <c r="A61" s="104">
        <v>35</v>
      </c>
      <c r="B61" s="105" t="s">
        <v>230</v>
      </c>
      <c r="C61" s="104">
        <f t="shared" si="1"/>
        <v>11</v>
      </c>
      <c r="D61" s="104">
        <v>3</v>
      </c>
      <c r="E61" s="100" t="s">
        <v>65</v>
      </c>
      <c r="F61" s="108"/>
      <c r="G61" s="100" t="s">
        <v>68</v>
      </c>
      <c r="H61" s="108"/>
      <c r="I61" s="100" t="s">
        <v>91</v>
      </c>
      <c r="J61" s="108"/>
      <c r="K61" s="100" t="s">
        <v>80</v>
      </c>
      <c r="L61" s="108"/>
      <c r="M61" s="100" t="s">
        <v>98</v>
      </c>
      <c r="N61" s="108"/>
      <c r="O61" s="100" t="s">
        <v>77</v>
      </c>
      <c r="P61" s="108"/>
      <c r="Q61" s="100" t="s">
        <v>157</v>
      </c>
      <c r="R61" s="108"/>
      <c r="S61" s="100" t="s">
        <v>99</v>
      </c>
      <c r="T61" s="108"/>
      <c r="U61" s="100" t="s">
        <v>185</v>
      </c>
      <c r="V61" s="108"/>
      <c r="W61" s="100" t="s">
        <v>188</v>
      </c>
      <c r="X61" s="108"/>
      <c r="Y61" s="100"/>
      <c r="Z61" s="108"/>
      <c r="AA61" s="100"/>
      <c r="AB61" s="100"/>
      <c r="AC61" s="100"/>
      <c r="AD61" s="100" t="s">
        <v>168</v>
      </c>
      <c r="AE61" s="106"/>
    </row>
    <row r="62" spans="1:31" x14ac:dyDescent="0.2">
      <c r="A62" s="104">
        <v>37</v>
      </c>
      <c r="B62" s="105" t="s">
        <v>204</v>
      </c>
      <c r="C62" s="104">
        <f t="shared" si="1"/>
        <v>11</v>
      </c>
      <c r="D62" s="104">
        <v>3</v>
      </c>
      <c r="E62" s="100" t="s">
        <v>65</v>
      </c>
      <c r="F62" s="108"/>
      <c r="G62" s="100"/>
      <c r="H62" s="108"/>
      <c r="I62" s="100" t="s">
        <v>91</v>
      </c>
      <c r="J62" s="108"/>
      <c r="K62" s="100" t="s">
        <v>116</v>
      </c>
      <c r="L62" s="108"/>
      <c r="M62" s="100"/>
      <c r="N62" s="108"/>
      <c r="O62" s="100" t="s">
        <v>77</v>
      </c>
      <c r="P62" s="108"/>
      <c r="Q62" s="100" t="s">
        <v>108</v>
      </c>
      <c r="R62" s="108"/>
      <c r="S62" s="100" t="s">
        <v>99</v>
      </c>
      <c r="T62" s="108"/>
      <c r="U62" s="100" t="s">
        <v>109</v>
      </c>
      <c r="V62" s="108"/>
      <c r="W62" s="100" t="s">
        <v>188</v>
      </c>
      <c r="X62" s="108"/>
      <c r="Y62" s="100" t="s">
        <v>185</v>
      </c>
      <c r="Z62" s="108"/>
      <c r="AA62" s="100" t="s">
        <v>171</v>
      </c>
      <c r="AB62" s="100"/>
      <c r="AC62" s="100"/>
      <c r="AD62" s="100" t="s">
        <v>168</v>
      </c>
      <c r="AE62" s="106"/>
    </row>
    <row r="63" spans="1:31" x14ac:dyDescent="0.2">
      <c r="A63" s="104">
        <v>41</v>
      </c>
      <c r="B63" s="105" t="s">
        <v>247</v>
      </c>
      <c r="C63" s="104">
        <f t="shared" si="1"/>
        <v>11</v>
      </c>
      <c r="D63" s="104">
        <v>3</v>
      </c>
      <c r="E63" s="100" t="s">
        <v>65</v>
      </c>
      <c r="F63" s="108"/>
      <c r="G63" s="100" t="s">
        <v>66</v>
      </c>
      <c r="H63" s="108"/>
      <c r="I63" s="100" t="s">
        <v>91</v>
      </c>
      <c r="J63" s="108"/>
      <c r="K63" s="100" t="s">
        <v>115</v>
      </c>
      <c r="L63" s="108"/>
      <c r="M63" s="100" t="s">
        <v>80</v>
      </c>
      <c r="N63" s="108"/>
      <c r="O63" s="100"/>
      <c r="P63" s="108"/>
      <c r="Q63" s="100" t="s">
        <v>108</v>
      </c>
      <c r="R63" s="108"/>
      <c r="S63" s="100" t="s">
        <v>110</v>
      </c>
      <c r="T63" s="108"/>
      <c r="U63" s="100" t="s">
        <v>185</v>
      </c>
      <c r="V63" s="108"/>
      <c r="W63" s="100" t="s">
        <v>186</v>
      </c>
      <c r="X63" s="108"/>
      <c r="Y63" s="100"/>
      <c r="Z63" s="108"/>
      <c r="AA63" s="100" t="s">
        <v>171</v>
      </c>
      <c r="AB63" s="100"/>
      <c r="AC63" s="100"/>
      <c r="AD63" s="100" t="s">
        <v>168</v>
      </c>
      <c r="AE63" s="106"/>
    </row>
    <row r="64" spans="1:31" x14ac:dyDescent="0.2">
      <c r="A64" s="104">
        <v>63</v>
      </c>
      <c r="B64" s="105" t="s">
        <v>142</v>
      </c>
      <c r="C64" s="104">
        <f t="shared" si="1"/>
        <v>11</v>
      </c>
      <c r="D64" s="104">
        <v>3</v>
      </c>
      <c r="E64" s="100" t="s">
        <v>65</v>
      </c>
      <c r="F64" s="108"/>
      <c r="G64" s="100" t="s">
        <v>68</v>
      </c>
      <c r="H64" s="108"/>
      <c r="I64" s="100" t="s">
        <v>91</v>
      </c>
      <c r="J64" s="108"/>
      <c r="K64" s="100" t="s">
        <v>115</v>
      </c>
      <c r="L64" s="108"/>
      <c r="M64" s="100" t="s">
        <v>80</v>
      </c>
      <c r="N64" s="108"/>
      <c r="O64" s="100"/>
      <c r="P64" s="108"/>
      <c r="Q64" s="100" t="s">
        <v>108</v>
      </c>
      <c r="R64" s="108"/>
      <c r="S64" s="100" t="s">
        <v>99</v>
      </c>
      <c r="T64" s="108"/>
      <c r="U64" s="100" t="s">
        <v>185</v>
      </c>
      <c r="V64" s="108"/>
      <c r="W64" s="100"/>
      <c r="X64" s="108"/>
      <c r="Y64" s="100"/>
      <c r="Z64" s="108"/>
      <c r="AA64" s="100" t="s">
        <v>171</v>
      </c>
      <c r="AB64" s="100"/>
      <c r="AC64" s="100" t="s">
        <v>166</v>
      </c>
      <c r="AD64" s="100" t="s">
        <v>168</v>
      </c>
      <c r="AE64" s="106"/>
    </row>
    <row r="65" spans="1:31" x14ac:dyDescent="0.2">
      <c r="A65" s="104">
        <v>74</v>
      </c>
      <c r="B65" s="105" t="s">
        <v>23</v>
      </c>
      <c r="C65" s="104">
        <f t="shared" si="1"/>
        <v>11</v>
      </c>
      <c r="D65" s="104">
        <v>3</v>
      </c>
      <c r="E65" s="100" t="s">
        <v>65</v>
      </c>
      <c r="F65" s="108"/>
      <c r="G65" s="100"/>
      <c r="H65" s="108"/>
      <c r="I65" s="100" t="s">
        <v>91</v>
      </c>
      <c r="J65" s="108"/>
      <c r="K65" s="100" t="s">
        <v>115</v>
      </c>
      <c r="L65" s="108"/>
      <c r="M65" s="100" t="s">
        <v>116</v>
      </c>
      <c r="N65" s="108"/>
      <c r="O65" s="100"/>
      <c r="P65" s="108"/>
      <c r="Q65" s="100" t="s">
        <v>108</v>
      </c>
      <c r="R65" s="108"/>
      <c r="S65" s="100" t="s">
        <v>77</v>
      </c>
      <c r="T65" s="108"/>
      <c r="U65" s="100" t="s">
        <v>109</v>
      </c>
      <c r="V65" s="108"/>
      <c r="W65" s="100" t="s">
        <v>185</v>
      </c>
      <c r="X65" s="108"/>
      <c r="Y65" s="100" t="s">
        <v>155</v>
      </c>
      <c r="Z65" s="108"/>
      <c r="AA65" s="100" t="s">
        <v>171</v>
      </c>
      <c r="AB65" s="100"/>
      <c r="AC65" s="100"/>
      <c r="AD65" s="100" t="s">
        <v>168</v>
      </c>
      <c r="AE65" s="106"/>
    </row>
    <row r="66" spans="1:31" x14ac:dyDescent="0.2">
      <c r="A66" s="104">
        <v>85</v>
      </c>
      <c r="B66" s="105" t="s">
        <v>24</v>
      </c>
      <c r="C66" s="104">
        <f t="shared" ref="C66:C97" si="2">COUNTA(E66:AD66)</f>
        <v>11</v>
      </c>
      <c r="D66" s="104">
        <v>3</v>
      </c>
      <c r="E66" s="100" t="s">
        <v>65</v>
      </c>
      <c r="F66" s="108"/>
      <c r="G66" s="100" t="s">
        <v>68</v>
      </c>
      <c r="H66" s="108"/>
      <c r="I66" s="100" t="s">
        <v>80</v>
      </c>
      <c r="J66" s="108"/>
      <c r="K66" s="100" t="s">
        <v>115</v>
      </c>
      <c r="L66" s="108"/>
      <c r="M66" s="100" t="s">
        <v>116</v>
      </c>
      <c r="N66" s="108"/>
      <c r="O66" s="100" t="s">
        <v>161</v>
      </c>
      <c r="P66" s="108"/>
      <c r="Q66" s="100" t="s">
        <v>108</v>
      </c>
      <c r="R66" s="108"/>
      <c r="S66" s="100"/>
      <c r="T66" s="108"/>
      <c r="U66" s="100" t="s">
        <v>185</v>
      </c>
      <c r="V66" s="108"/>
      <c r="W66" s="100"/>
      <c r="X66" s="108"/>
      <c r="Y66" s="100" t="s">
        <v>188</v>
      </c>
      <c r="Z66" s="108"/>
      <c r="AA66" s="100" t="s">
        <v>171</v>
      </c>
      <c r="AB66" s="100"/>
      <c r="AC66" s="100"/>
      <c r="AD66" s="100" t="s">
        <v>168</v>
      </c>
      <c r="AE66" s="106"/>
    </row>
    <row r="67" spans="1:31" x14ac:dyDescent="0.2">
      <c r="A67" s="104">
        <v>99</v>
      </c>
      <c r="B67" s="105" t="s">
        <v>22</v>
      </c>
      <c r="C67" s="104">
        <f t="shared" si="2"/>
        <v>11</v>
      </c>
      <c r="D67" s="104">
        <v>3</v>
      </c>
      <c r="E67" s="100" t="s">
        <v>65</v>
      </c>
      <c r="F67" s="108"/>
      <c r="G67" s="100" t="s">
        <v>66</v>
      </c>
      <c r="H67" s="108"/>
      <c r="I67" s="100" t="s">
        <v>91</v>
      </c>
      <c r="J67" s="108"/>
      <c r="K67" s="100" t="s">
        <v>115</v>
      </c>
      <c r="L67" s="108"/>
      <c r="M67" s="100" t="s">
        <v>80</v>
      </c>
      <c r="N67" s="108"/>
      <c r="O67" s="100" t="s">
        <v>77</v>
      </c>
      <c r="P67" s="108"/>
      <c r="Q67" s="100" t="s">
        <v>108</v>
      </c>
      <c r="R67" s="108"/>
      <c r="S67" s="100" t="s">
        <v>89</v>
      </c>
      <c r="T67" s="108"/>
      <c r="U67" s="100" t="s">
        <v>185</v>
      </c>
      <c r="V67" s="108"/>
      <c r="W67" s="100"/>
      <c r="X67" s="108"/>
      <c r="Y67" s="100"/>
      <c r="Z67" s="108"/>
      <c r="AA67" s="100" t="s">
        <v>171</v>
      </c>
      <c r="AB67" s="100"/>
      <c r="AC67" s="100"/>
      <c r="AD67" s="100" t="s">
        <v>168</v>
      </c>
      <c r="AE67" s="106"/>
    </row>
    <row r="68" spans="1:31" x14ac:dyDescent="0.2">
      <c r="A68" s="104">
        <v>106</v>
      </c>
      <c r="B68" s="105" t="s">
        <v>143</v>
      </c>
      <c r="C68" s="104">
        <f t="shared" si="2"/>
        <v>11</v>
      </c>
      <c r="D68" s="104">
        <v>3</v>
      </c>
      <c r="E68" s="100" t="s">
        <v>65</v>
      </c>
      <c r="F68" s="108"/>
      <c r="G68" s="100"/>
      <c r="H68" s="108"/>
      <c r="I68" s="100" t="s">
        <v>91</v>
      </c>
      <c r="J68" s="108"/>
      <c r="K68" s="100" t="s">
        <v>115</v>
      </c>
      <c r="L68" s="108"/>
      <c r="M68" s="100" t="s">
        <v>80</v>
      </c>
      <c r="N68" s="108"/>
      <c r="O68" s="100" t="s">
        <v>164</v>
      </c>
      <c r="P68" s="108"/>
      <c r="Q68" s="100" t="s">
        <v>108</v>
      </c>
      <c r="R68" s="108"/>
      <c r="S68" s="100" t="s">
        <v>77</v>
      </c>
      <c r="T68" s="108"/>
      <c r="U68" s="100" t="s">
        <v>90</v>
      </c>
      <c r="V68" s="108"/>
      <c r="W68" s="100" t="s">
        <v>109</v>
      </c>
      <c r="X68" s="108"/>
      <c r="Y68" s="100" t="s">
        <v>185</v>
      </c>
      <c r="Z68" s="108"/>
      <c r="AA68" s="100"/>
      <c r="AB68" s="100"/>
      <c r="AC68" s="100"/>
      <c r="AD68" s="100" t="s">
        <v>168</v>
      </c>
      <c r="AE68" s="106"/>
    </row>
    <row r="69" spans="1:31" x14ac:dyDescent="0.2">
      <c r="A69" s="104">
        <v>6</v>
      </c>
      <c r="B69" s="105" t="s">
        <v>239</v>
      </c>
      <c r="C69" s="104">
        <f t="shared" si="2"/>
        <v>10</v>
      </c>
      <c r="D69" s="104">
        <v>3</v>
      </c>
      <c r="E69" s="100" t="s">
        <v>66</v>
      </c>
      <c r="F69" s="108"/>
      <c r="G69" s="100"/>
      <c r="H69" s="108"/>
      <c r="I69" s="100" t="s">
        <v>116</v>
      </c>
      <c r="J69" s="108"/>
      <c r="K69" s="100" t="s">
        <v>113</v>
      </c>
      <c r="L69" s="108"/>
      <c r="M69" s="100" t="s">
        <v>80</v>
      </c>
      <c r="N69" s="108"/>
      <c r="O69" s="100" t="s">
        <v>110</v>
      </c>
      <c r="P69" s="108"/>
      <c r="Q69" s="100" t="s">
        <v>108</v>
      </c>
      <c r="R69" s="108"/>
      <c r="S69" s="100" t="s">
        <v>99</v>
      </c>
      <c r="T69" s="108"/>
      <c r="U69" s="100" t="s">
        <v>185</v>
      </c>
      <c r="V69" s="108"/>
      <c r="W69" s="100" t="s">
        <v>188</v>
      </c>
      <c r="X69" s="108"/>
      <c r="Y69" s="100"/>
      <c r="Z69" s="108"/>
      <c r="AA69" s="100"/>
      <c r="AB69" s="100"/>
      <c r="AC69" s="100"/>
      <c r="AD69" s="100" t="s">
        <v>168</v>
      </c>
      <c r="AE69" s="106"/>
    </row>
    <row r="70" spans="1:31" x14ac:dyDescent="0.2">
      <c r="A70" s="104">
        <v>13</v>
      </c>
      <c r="B70" s="105" t="s">
        <v>132</v>
      </c>
      <c r="C70" s="104">
        <f t="shared" si="2"/>
        <v>10</v>
      </c>
      <c r="D70" s="104">
        <v>3</v>
      </c>
      <c r="E70" s="100" t="s">
        <v>64</v>
      </c>
      <c r="F70" s="108"/>
      <c r="G70" s="100"/>
      <c r="H70" s="108"/>
      <c r="I70" s="100" t="s">
        <v>91</v>
      </c>
      <c r="J70" s="108"/>
      <c r="K70" s="100" t="s">
        <v>115</v>
      </c>
      <c r="L70" s="108"/>
      <c r="M70" s="100" t="s">
        <v>80</v>
      </c>
      <c r="N70" s="108"/>
      <c r="O70" s="100" t="s">
        <v>164</v>
      </c>
      <c r="P70" s="108"/>
      <c r="Q70" s="100" t="s">
        <v>108</v>
      </c>
      <c r="R70" s="108"/>
      <c r="S70" s="100" t="s">
        <v>157</v>
      </c>
      <c r="T70" s="108"/>
      <c r="U70" s="100" t="s">
        <v>185</v>
      </c>
      <c r="V70" s="108"/>
      <c r="W70" s="100"/>
      <c r="X70" s="108"/>
      <c r="Y70" s="100" t="s">
        <v>155</v>
      </c>
      <c r="Z70" s="108"/>
      <c r="AA70" s="100"/>
      <c r="AB70" s="100"/>
      <c r="AC70" s="100"/>
      <c r="AD70" s="100" t="s">
        <v>168</v>
      </c>
      <c r="AE70" s="106"/>
    </row>
    <row r="71" spans="1:31" x14ac:dyDescent="0.2">
      <c r="A71" s="104">
        <v>20</v>
      </c>
      <c r="B71" s="105" t="s">
        <v>236</v>
      </c>
      <c r="C71" s="104">
        <f t="shared" si="2"/>
        <v>10</v>
      </c>
      <c r="D71" s="104">
        <v>3</v>
      </c>
      <c r="E71" s="100" t="s">
        <v>65</v>
      </c>
      <c r="F71" s="108"/>
      <c r="G71" s="100" t="s">
        <v>66</v>
      </c>
      <c r="H71" s="108"/>
      <c r="I71" s="100" t="s">
        <v>91</v>
      </c>
      <c r="J71" s="108"/>
      <c r="K71" s="100" t="s">
        <v>116</v>
      </c>
      <c r="L71" s="108"/>
      <c r="M71" s="100"/>
      <c r="N71" s="108"/>
      <c r="O71" s="100"/>
      <c r="P71" s="108"/>
      <c r="Q71" s="100" t="s">
        <v>71</v>
      </c>
      <c r="R71" s="108"/>
      <c r="S71" s="100" t="s">
        <v>89</v>
      </c>
      <c r="T71" s="108"/>
      <c r="U71" s="100" t="s">
        <v>185</v>
      </c>
      <c r="V71" s="108"/>
      <c r="W71" s="100" t="s">
        <v>188</v>
      </c>
      <c r="X71" s="108"/>
      <c r="Y71" s="100"/>
      <c r="Z71" s="108"/>
      <c r="AA71" s="100" t="s">
        <v>171</v>
      </c>
      <c r="AB71" s="100"/>
      <c r="AC71" s="100"/>
      <c r="AD71" s="100" t="s">
        <v>168</v>
      </c>
      <c r="AE71" s="106"/>
    </row>
    <row r="72" spans="1:31" x14ac:dyDescent="0.2">
      <c r="A72" s="104">
        <v>23</v>
      </c>
      <c r="B72" s="105" t="s">
        <v>237</v>
      </c>
      <c r="C72" s="104">
        <f t="shared" si="2"/>
        <v>10</v>
      </c>
      <c r="D72" s="104">
        <v>3</v>
      </c>
      <c r="E72" s="100"/>
      <c r="F72" s="108"/>
      <c r="G72" s="100" t="s">
        <v>66</v>
      </c>
      <c r="H72" s="108"/>
      <c r="I72" s="100" t="s">
        <v>91</v>
      </c>
      <c r="J72" s="108"/>
      <c r="K72" s="100" t="s">
        <v>115</v>
      </c>
      <c r="L72" s="108"/>
      <c r="M72" s="100" t="s">
        <v>80</v>
      </c>
      <c r="N72" s="108"/>
      <c r="O72" s="100"/>
      <c r="P72" s="108"/>
      <c r="Q72" s="100" t="s">
        <v>108</v>
      </c>
      <c r="R72" s="108"/>
      <c r="S72" s="100" t="s">
        <v>110</v>
      </c>
      <c r="T72" s="108"/>
      <c r="U72" s="100" t="s">
        <v>185</v>
      </c>
      <c r="V72" s="108"/>
      <c r="W72" s="100" t="s">
        <v>109</v>
      </c>
      <c r="X72" s="108"/>
      <c r="Y72" s="100" t="s">
        <v>155</v>
      </c>
      <c r="Z72" s="108"/>
      <c r="AA72" s="100" t="s">
        <v>171</v>
      </c>
      <c r="AB72" s="100"/>
      <c r="AC72" s="100"/>
      <c r="AD72" s="100"/>
      <c r="AE72" s="106"/>
    </row>
    <row r="73" spans="1:31" x14ac:dyDescent="0.2">
      <c r="A73" s="104">
        <v>28</v>
      </c>
      <c r="B73" s="105" t="s">
        <v>206</v>
      </c>
      <c r="C73" s="104">
        <f t="shared" si="2"/>
        <v>10</v>
      </c>
      <c r="D73" s="104">
        <v>3</v>
      </c>
      <c r="E73" s="100"/>
      <c r="F73" s="108"/>
      <c r="G73" s="100" t="s">
        <v>66</v>
      </c>
      <c r="H73" s="108"/>
      <c r="I73" s="100" t="s">
        <v>91</v>
      </c>
      <c r="J73" s="108"/>
      <c r="K73" s="100" t="s">
        <v>78</v>
      </c>
      <c r="L73" s="108"/>
      <c r="M73" s="100" t="s">
        <v>80</v>
      </c>
      <c r="N73" s="108"/>
      <c r="O73" s="100" t="s">
        <v>89</v>
      </c>
      <c r="P73" s="108"/>
      <c r="Q73" s="100" t="s">
        <v>108</v>
      </c>
      <c r="R73" s="108"/>
      <c r="S73" s="100" t="s">
        <v>157</v>
      </c>
      <c r="T73" s="108"/>
      <c r="U73" s="100" t="s">
        <v>109</v>
      </c>
      <c r="V73" s="108"/>
      <c r="W73" s="100" t="s">
        <v>185</v>
      </c>
      <c r="X73" s="108"/>
      <c r="Y73" s="100"/>
      <c r="Z73" s="108"/>
      <c r="AA73" s="100" t="s">
        <v>171</v>
      </c>
      <c r="AB73" s="100"/>
      <c r="AC73" s="100"/>
      <c r="AD73" s="100"/>
      <c r="AE73" s="106"/>
    </row>
    <row r="74" spans="1:31" x14ac:dyDescent="0.2">
      <c r="A74" s="104">
        <v>52</v>
      </c>
      <c r="B74" s="105" t="s">
        <v>195</v>
      </c>
      <c r="C74" s="104">
        <f t="shared" si="2"/>
        <v>10</v>
      </c>
      <c r="D74" s="104">
        <v>3</v>
      </c>
      <c r="E74" s="100" t="s">
        <v>65</v>
      </c>
      <c r="F74" s="108"/>
      <c r="G74" s="100" t="s">
        <v>66</v>
      </c>
      <c r="H74" s="108"/>
      <c r="I74" s="100" t="s">
        <v>116</v>
      </c>
      <c r="J74" s="108"/>
      <c r="K74" s="100" t="s">
        <v>115</v>
      </c>
      <c r="L74" s="108"/>
      <c r="M74" s="100" t="s">
        <v>80</v>
      </c>
      <c r="N74" s="108"/>
      <c r="O74" s="100"/>
      <c r="P74" s="108"/>
      <c r="Q74" s="100" t="s">
        <v>108</v>
      </c>
      <c r="R74" s="108"/>
      <c r="S74" s="100"/>
      <c r="T74" s="108"/>
      <c r="U74" s="100" t="s">
        <v>109</v>
      </c>
      <c r="V74" s="108"/>
      <c r="W74" s="100"/>
      <c r="X74" s="108"/>
      <c r="Y74" s="100" t="s">
        <v>118</v>
      </c>
      <c r="Z74" s="108"/>
      <c r="AA74" s="100" t="s">
        <v>171</v>
      </c>
      <c r="AB74" s="100"/>
      <c r="AC74" s="100"/>
      <c r="AD74" s="100" t="s">
        <v>168</v>
      </c>
      <c r="AE74" s="106"/>
    </row>
    <row r="75" spans="1:31" x14ac:dyDescent="0.2">
      <c r="A75" s="104">
        <v>56</v>
      </c>
      <c r="B75" s="105" t="s">
        <v>146</v>
      </c>
      <c r="C75" s="104">
        <f t="shared" si="2"/>
        <v>10</v>
      </c>
      <c r="D75" s="104">
        <v>3</v>
      </c>
      <c r="E75" s="100" t="s">
        <v>65</v>
      </c>
      <c r="F75" s="108"/>
      <c r="G75" s="100"/>
      <c r="H75" s="108"/>
      <c r="I75" s="100" t="s">
        <v>91</v>
      </c>
      <c r="J75" s="108"/>
      <c r="K75" s="100" t="s">
        <v>115</v>
      </c>
      <c r="L75" s="108"/>
      <c r="M75" s="100"/>
      <c r="N75" s="108"/>
      <c r="O75" s="100"/>
      <c r="P75" s="108"/>
      <c r="Q75" s="100" t="s">
        <v>108</v>
      </c>
      <c r="R75" s="108"/>
      <c r="S75" s="100" t="s">
        <v>89</v>
      </c>
      <c r="T75" s="108"/>
      <c r="U75" s="100" t="s">
        <v>90</v>
      </c>
      <c r="V75" s="108"/>
      <c r="W75" s="100" t="s">
        <v>188</v>
      </c>
      <c r="X75" s="108"/>
      <c r="Y75" s="100" t="s">
        <v>185</v>
      </c>
      <c r="Z75" s="108"/>
      <c r="AA75" s="100" t="s">
        <v>171</v>
      </c>
      <c r="AB75" s="100"/>
      <c r="AC75" s="100"/>
      <c r="AD75" s="100" t="s">
        <v>168</v>
      </c>
      <c r="AE75" s="106"/>
    </row>
    <row r="76" spans="1:31" x14ac:dyDescent="0.2">
      <c r="A76" s="104">
        <v>60</v>
      </c>
      <c r="B76" s="105" t="s">
        <v>200</v>
      </c>
      <c r="C76" s="104">
        <f t="shared" si="2"/>
        <v>10</v>
      </c>
      <c r="D76" s="104">
        <v>3</v>
      </c>
      <c r="E76" s="100" t="s">
        <v>65</v>
      </c>
      <c r="F76" s="108"/>
      <c r="G76" s="100" t="s">
        <v>66</v>
      </c>
      <c r="H76" s="108"/>
      <c r="I76" s="100" t="s">
        <v>91</v>
      </c>
      <c r="J76" s="108"/>
      <c r="K76" s="100" t="s">
        <v>115</v>
      </c>
      <c r="L76" s="108"/>
      <c r="M76" s="100" t="s">
        <v>80</v>
      </c>
      <c r="N76" s="108"/>
      <c r="O76" s="100"/>
      <c r="P76" s="108"/>
      <c r="Q76" s="100" t="s">
        <v>108</v>
      </c>
      <c r="R76" s="108"/>
      <c r="S76" s="100" t="s">
        <v>77</v>
      </c>
      <c r="T76" s="108"/>
      <c r="U76" s="100" t="s">
        <v>109</v>
      </c>
      <c r="V76" s="108"/>
      <c r="W76" s="100"/>
      <c r="X76" s="108"/>
      <c r="Y76" s="100" t="s">
        <v>185</v>
      </c>
      <c r="Z76" s="108"/>
      <c r="AA76" s="100"/>
      <c r="AB76" s="100"/>
      <c r="AC76" s="100"/>
      <c r="AD76" s="100" t="s">
        <v>168</v>
      </c>
      <c r="AE76" s="106"/>
    </row>
    <row r="77" spans="1:31" x14ac:dyDescent="0.2">
      <c r="A77" s="104">
        <v>65</v>
      </c>
      <c r="B77" s="105" t="s">
        <v>190</v>
      </c>
      <c r="C77" s="104">
        <f t="shared" si="2"/>
        <v>10</v>
      </c>
      <c r="D77" s="104">
        <v>3</v>
      </c>
      <c r="E77" s="100" t="s">
        <v>65</v>
      </c>
      <c r="F77" s="108"/>
      <c r="G77" s="100"/>
      <c r="H77" s="108"/>
      <c r="I77" s="100" t="s">
        <v>73</v>
      </c>
      <c r="J77" s="108"/>
      <c r="K77" s="100" t="s">
        <v>115</v>
      </c>
      <c r="L77" s="108"/>
      <c r="M77" s="100" t="s">
        <v>160</v>
      </c>
      <c r="N77" s="108"/>
      <c r="O77" s="100"/>
      <c r="P77" s="108"/>
      <c r="Q77" s="100" t="s">
        <v>108</v>
      </c>
      <c r="R77" s="108"/>
      <c r="S77" s="100" t="s">
        <v>96</v>
      </c>
      <c r="T77" s="108"/>
      <c r="U77" s="100" t="s">
        <v>109</v>
      </c>
      <c r="V77" s="108"/>
      <c r="W77" s="100" t="s">
        <v>178</v>
      </c>
      <c r="X77" s="108"/>
      <c r="Y77" s="100"/>
      <c r="Z77" s="108"/>
      <c r="AA77" s="100"/>
      <c r="AB77" s="100"/>
      <c r="AC77" s="100" t="s">
        <v>166</v>
      </c>
      <c r="AD77" s="100" t="s">
        <v>168</v>
      </c>
      <c r="AE77" s="106"/>
    </row>
    <row r="78" spans="1:31" x14ac:dyDescent="0.2">
      <c r="A78" s="104">
        <v>67</v>
      </c>
      <c r="B78" s="105" t="s">
        <v>249</v>
      </c>
      <c r="C78" s="104">
        <f t="shared" si="2"/>
        <v>10</v>
      </c>
      <c r="D78" s="104">
        <v>3</v>
      </c>
      <c r="E78" s="100" t="s">
        <v>63</v>
      </c>
      <c r="F78" s="108"/>
      <c r="G78" s="100"/>
      <c r="H78" s="108"/>
      <c r="I78" s="100" t="s">
        <v>91</v>
      </c>
      <c r="J78" s="108"/>
      <c r="K78" s="100" t="s">
        <v>70</v>
      </c>
      <c r="L78" s="108"/>
      <c r="M78" s="100"/>
      <c r="N78" s="108"/>
      <c r="O78" s="100" t="s">
        <v>96</v>
      </c>
      <c r="P78" s="108"/>
      <c r="Q78" s="100" t="s">
        <v>77</v>
      </c>
      <c r="R78" s="108"/>
      <c r="S78" s="100" t="s">
        <v>87</v>
      </c>
      <c r="T78" s="108"/>
      <c r="U78" s="100" t="s">
        <v>109</v>
      </c>
      <c r="V78" s="108"/>
      <c r="W78" s="100" t="s">
        <v>185</v>
      </c>
      <c r="X78" s="108"/>
      <c r="Y78" s="100" t="s">
        <v>155</v>
      </c>
      <c r="Z78" s="108"/>
      <c r="AA78" s="100"/>
      <c r="AB78" s="100"/>
      <c r="AC78" s="100"/>
      <c r="AD78" s="100" t="s">
        <v>168</v>
      </c>
      <c r="AE78" s="106"/>
    </row>
    <row r="79" spans="1:31" x14ac:dyDescent="0.2">
      <c r="A79" s="104">
        <v>78</v>
      </c>
      <c r="B79" s="105" t="s">
        <v>149</v>
      </c>
      <c r="C79" s="104">
        <f t="shared" si="2"/>
        <v>10</v>
      </c>
      <c r="D79" s="104">
        <v>3</v>
      </c>
      <c r="E79" s="100" t="s">
        <v>65</v>
      </c>
      <c r="F79" s="108"/>
      <c r="G79" s="100"/>
      <c r="H79" s="108"/>
      <c r="I79" s="100" t="s">
        <v>91</v>
      </c>
      <c r="J79" s="108"/>
      <c r="K79" s="100" t="s">
        <v>115</v>
      </c>
      <c r="L79" s="108"/>
      <c r="M79" s="100" t="s">
        <v>80</v>
      </c>
      <c r="N79" s="108"/>
      <c r="O79" s="100"/>
      <c r="P79" s="108"/>
      <c r="Q79" s="100" t="s">
        <v>108</v>
      </c>
      <c r="R79" s="108"/>
      <c r="S79" s="100" t="s">
        <v>89</v>
      </c>
      <c r="T79" s="108"/>
      <c r="U79" s="100" t="s">
        <v>90</v>
      </c>
      <c r="V79" s="108"/>
      <c r="W79" s="100" t="s">
        <v>178</v>
      </c>
      <c r="X79" s="108"/>
      <c r="Y79" s="100"/>
      <c r="Z79" s="108"/>
      <c r="AA79" s="100" t="s">
        <v>171</v>
      </c>
      <c r="AB79" s="100"/>
      <c r="AC79" s="100"/>
      <c r="AD79" s="100" t="s">
        <v>168</v>
      </c>
      <c r="AE79" s="106"/>
    </row>
    <row r="80" spans="1:31" x14ac:dyDescent="0.2">
      <c r="A80" s="104">
        <v>93</v>
      </c>
      <c r="B80" s="105" t="s">
        <v>242</v>
      </c>
      <c r="C80" s="104">
        <f t="shared" si="2"/>
        <v>10</v>
      </c>
      <c r="D80" s="104">
        <v>3</v>
      </c>
      <c r="E80" s="100" t="s">
        <v>65</v>
      </c>
      <c r="F80" s="108"/>
      <c r="G80" s="100" t="s">
        <v>66</v>
      </c>
      <c r="H80" s="108"/>
      <c r="I80" s="100" t="s">
        <v>91</v>
      </c>
      <c r="J80" s="108"/>
      <c r="K80" s="100" t="s">
        <v>115</v>
      </c>
      <c r="L80" s="108"/>
      <c r="M80" s="100" t="s">
        <v>116</v>
      </c>
      <c r="N80" s="108"/>
      <c r="O80" s="100" t="s">
        <v>89</v>
      </c>
      <c r="P80" s="108"/>
      <c r="Q80" s="100"/>
      <c r="R80" s="108"/>
      <c r="S80" s="100"/>
      <c r="T80" s="108"/>
      <c r="U80" s="100" t="s">
        <v>185</v>
      </c>
      <c r="V80" s="108"/>
      <c r="W80" s="100"/>
      <c r="X80" s="108"/>
      <c r="Y80" s="100" t="s">
        <v>188</v>
      </c>
      <c r="Z80" s="108"/>
      <c r="AA80" s="100" t="s">
        <v>171</v>
      </c>
      <c r="AB80" s="100"/>
      <c r="AC80" s="100"/>
      <c r="AD80" s="100" t="s">
        <v>168</v>
      </c>
      <c r="AE80" s="106"/>
    </row>
    <row r="81" spans="1:31" x14ac:dyDescent="0.2">
      <c r="A81" s="104">
        <v>94</v>
      </c>
      <c r="B81" s="105" t="s">
        <v>248</v>
      </c>
      <c r="C81" s="104">
        <f t="shared" si="2"/>
        <v>10</v>
      </c>
      <c r="D81" s="104">
        <v>3</v>
      </c>
      <c r="E81" s="100" t="s">
        <v>65</v>
      </c>
      <c r="F81" s="108"/>
      <c r="G81" s="100"/>
      <c r="H81" s="108"/>
      <c r="I81" s="100" t="s">
        <v>91</v>
      </c>
      <c r="J81" s="108"/>
      <c r="K81" s="100" t="s">
        <v>115</v>
      </c>
      <c r="L81" s="108"/>
      <c r="M81" s="100" t="s">
        <v>98</v>
      </c>
      <c r="N81" s="108"/>
      <c r="O81" s="100" t="s">
        <v>164</v>
      </c>
      <c r="P81" s="108"/>
      <c r="Q81" s="100" t="s">
        <v>108</v>
      </c>
      <c r="R81" s="108"/>
      <c r="S81" s="100" t="s">
        <v>89</v>
      </c>
      <c r="T81" s="108"/>
      <c r="U81" s="100" t="s">
        <v>185</v>
      </c>
      <c r="V81" s="108"/>
      <c r="W81" s="100"/>
      <c r="X81" s="108"/>
      <c r="Y81" s="100"/>
      <c r="Z81" s="108"/>
      <c r="AA81" s="100" t="s">
        <v>171</v>
      </c>
      <c r="AB81" s="100"/>
      <c r="AC81" s="100"/>
      <c r="AD81" s="100" t="s">
        <v>168</v>
      </c>
      <c r="AE81" s="106"/>
    </row>
    <row r="82" spans="1:31" x14ac:dyDescent="0.2">
      <c r="A82" s="104">
        <v>97</v>
      </c>
      <c r="B82" s="105" t="s">
        <v>244</v>
      </c>
      <c r="C82" s="104">
        <f t="shared" si="2"/>
        <v>10</v>
      </c>
      <c r="D82" s="104">
        <v>3</v>
      </c>
      <c r="E82" s="100"/>
      <c r="F82" s="108"/>
      <c r="G82" s="100" t="s">
        <v>66</v>
      </c>
      <c r="H82" s="108"/>
      <c r="I82" s="100" t="s">
        <v>91</v>
      </c>
      <c r="J82" s="108"/>
      <c r="K82" s="100" t="s">
        <v>115</v>
      </c>
      <c r="L82" s="108"/>
      <c r="M82" s="100" t="s">
        <v>86</v>
      </c>
      <c r="N82" s="108"/>
      <c r="O82" s="100" t="s">
        <v>71</v>
      </c>
      <c r="P82" s="108"/>
      <c r="Q82" s="100" t="s">
        <v>108</v>
      </c>
      <c r="R82" s="108"/>
      <c r="S82" s="100" t="s">
        <v>110</v>
      </c>
      <c r="T82" s="108"/>
      <c r="U82" s="100" t="s">
        <v>178</v>
      </c>
      <c r="V82" s="108"/>
      <c r="W82" s="100" t="s">
        <v>188</v>
      </c>
      <c r="X82" s="108"/>
      <c r="Y82" s="100"/>
      <c r="Z82" s="108"/>
      <c r="AA82" s="100"/>
      <c r="AB82" s="100"/>
      <c r="AC82" s="100"/>
      <c r="AD82" s="100" t="s">
        <v>168</v>
      </c>
      <c r="AE82" s="106"/>
    </row>
    <row r="83" spans="1:31" x14ac:dyDescent="0.2">
      <c r="A83" s="104">
        <v>1</v>
      </c>
      <c r="B83" s="105" t="s">
        <v>134</v>
      </c>
      <c r="C83" s="104">
        <f t="shared" si="2"/>
        <v>9</v>
      </c>
      <c r="D83" s="104">
        <v>3</v>
      </c>
      <c r="E83" s="100" t="s">
        <v>65</v>
      </c>
      <c r="F83" s="108"/>
      <c r="G83" s="100" t="s">
        <v>66</v>
      </c>
      <c r="H83" s="108"/>
      <c r="I83" s="100" t="s">
        <v>91</v>
      </c>
      <c r="J83" s="108"/>
      <c r="K83" s="100" t="s">
        <v>115</v>
      </c>
      <c r="L83" s="108"/>
      <c r="M83" s="100"/>
      <c r="N83" s="108"/>
      <c r="O83" s="100" t="s">
        <v>77</v>
      </c>
      <c r="P83" s="108"/>
      <c r="Q83" s="100" t="s">
        <v>108</v>
      </c>
      <c r="R83" s="108"/>
      <c r="S83" s="100" t="s">
        <v>99</v>
      </c>
      <c r="T83" s="108"/>
      <c r="U83" s="100" t="s">
        <v>109</v>
      </c>
      <c r="V83" s="108"/>
      <c r="W83" s="100"/>
      <c r="X83" s="108"/>
      <c r="Y83" s="100" t="s">
        <v>118</v>
      </c>
      <c r="Z83" s="108"/>
      <c r="AA83" s="100"/>
      <c r="AB83" s="100"/>
      <c r="AC83" s="100"/>
      <c r="AD83" s="100"/>
      <c r="AE83" s="106"/>
    </row>
    <row r="84" spans="1:31" x14ac:dyDescent="0.2">
      <c r="A84" s="104">
        <v>26</v>
      </c>
      <c r="B84" s="105" t="s">
        <v>154</v>
      </c>
      <c r="C84" s="104">
        <f t="shared" si="2"/>
        <v>9</v>
      </c>
      <c r="D84" s="104">
        <v>3</v>
      </c>
      <c r="E84" s="100"/>
      <c r="F84" s="108"/>
      <c r="G84" s="100" t="s">
        <v>64</v>
      </c>
      <c r="H84" s="108"/>
      <c r="I84" s="100" t="s">
        <v>91</v>
      </c>
      <c r="J84" s="108"/>
      <c r="K84" s="100" t="s">
        <v>86</v>
      </c>
      <c r="L84" s="108"/>
      <c r="M84" s="100"/>
      <c r="N84" s="108"/>
      <c r="O84" s="100"/>
      <c r="P84" s="108"/>
      <c r="Q84" s="100" t="s">
        <v>162</v>
      </c>
      <c r="R84" s="108"/>
      <c r="S84" s="100" t="s">
        <v>87</v>
      </c>
      <c r="T84" s="108"/>
      <c r="U84" s="100" t="s">
        <v>185</v>
      </c>
      <c r="V84" s="108"/>
      <c r="W84" s="100"/>
      <c r="X84" s="108"/>
      <c r="Y84" s="100" t="s">
        <v>186</v>
      </c>
      <c r="Z84" s="108"/>
      <c r="AA84" s="100" t="s">
        <v>171</v>
      </c>
      <c r="AB84" s="100"/>
      <c r="AC84" s="100"/>
      <c r="AD84" s="100" t="s">
        <v>168</v>
      </c>
      <c r="AE84" s="106"/>
    </row>
    <row r="85" spans="1:31" x14ac:dyDescent="0.2">
      <c r="A85" s="104">
        <v>50</v>
      </c>
      <c r="B85" s="105" t="s">
        <v>140</v>
      </c>
      <c r="C85" s="104">
        <f t="shared" si="2"/>
        <v>9</v>
      </c>
      <c r="D85" s="104">
        <v>3</v>
      </c>
      <c r="E85" s="100" t="s">
        <v>65</v>
      </c>
      <c r="F85" s="108"/>
      <c r="G85" s="100" t="s">
        <v>66</v>
      </c>
      <c r="H85" s="108"/>
      <c r="I85" s="100" t="s">
        <v>91</v>
      </c>
      <c r="J85" s="108"/>
      <c r="K85" s="100" t="s">
        <v>70</v>
      </c>
      <c r="L85" s="108"/>
      <c r="M85" s="100" t="s">
        <v>78</v>
      </c>
      <c r="N85" s="108"/>
      <c r="O85" s="100" t="s">
        <v>77</v>
      </c>
      <c r="P85" s="108"/>
      <c r="Q85" s="100" t="s">
        <v>157</v>
      </c>
      <c r="R85" s="108"/>
      <c r="S85" s="100" t="s">
        <v>95</v>
      </c>
      <c r="T85" s="108"/>
      <c r="U85" s="100"/>
      <c r="V85" s="108"/>
      <c r="W85" s="100"/>
      <c r="X85" s="108"/>
      <c r="Y85" s="100"/>
      <c r="Z85" s="108"/>
      <c r="AA85" s="100"/>
      <c r="AB85" s="100"/>
      <c r="AC85" s="100"/>
      <c r="AD85" s="100" t="s">
        <v>168</v>
      </c>
      <c r="AE85" s="106"/>
    </row>
    <row r="86" spans="1:31" x14ac:dyDescent="0.2">
      <c r="A86" s="104">
        <v>53</v>
      </c>
      <c r="B86" s="105" t="s">
        <v>207</v>
      </c>
      <c r="C86" s="104">
        <f t="shared" si="2"/>
        <v>9</v>
      </c>
      <c r="D86" s="104">
        <v>3</v>
      </c>
      <c r="E86" s="100"/>
      <c r="F86" s="108"/>
      <c r="G86" s="100" t="s">
        <v>66</v>
      </c>
      <c r="H86" s="108"/>
      <c r="I86" s="100" t="s">
        <v>91</v>
      </c>
      <c r="J86" s="108"/>
      <c r="K86" s="100"/>
      <c r="L86" s="108"/>
      <c r="M86" s="100" t="s">
        <v>84</v>
      </c>
      <c r="N86" s="108"/>
      <c r="O86" s="100" t="s">
        <v>71</v>
      </c>
      <c r="P86" s="108"/>
      <c r="Q86" s="100" t="s">
        <v>108</v>
      </c>
      <c r="R86" s="108"/>
      <c r="S86" s="100" t="s">
        <v>157</v>
      </c>
      <c r="T86" s="108"/>
      <c r="U86" s="100" t="s">
        <v>185</v>
      </c>
      <c r="V86" s="108"/>
      <c r="W86" s="100"/>
      <c r="X86" s="108"/>
      <c r="Y86" s="100" t="s">
        <v>155</v>
      </c>
      <c r="Z86" s="108"/>
      <c r="AA86" s="100"/>
      <c r="AB86" s="100"/>
      <c r="AC86" s="100"/>
      <c r="AD86" s="100" t="s">
        <v>168</v>
      </c>
      <c r="AE86" s="106"/>
    </row>
    <row r="87" spans="1:31" x14ac:dyDescent="0.2">
      <c r="A87" s="104">
        <v>68</v>
      </c>
      <c r="B87" s="105" t="s">
        <v>224</v>
      </c>
      <c r="C87" s="104">
        <f t="shared" si="2"/>
        <v>9</v>
      </c>
      <c r="D87" s="104">
        <v>3</v>
      </c>
      <c r="E87" s="100" t="s">
        <v>65</v>
      </c>
      <c r="F87" s="108"/>
      <c r="G87" s="100" t="s">
        <v>66</v>
      </c>
      <c r="H87" s="108"/>
      <c r="I87" s="100" t="s">
        <v>91</v>
      </c>
      <c r="J87" s="108"/>
      <c r="K87" s="100"/>
      <c r="L87" s="108"/>
      <c r="M87" s="100"/>
      <c r="N87" s="108"/>
      <c r="O87" s="100" t="s">
        <v>77</v>
      </c>
      <c r="P87" s="108"/>
      <c r="Q87" s="100" t="s">
        <v>71</v>
      </c>
      <c r="R87" s="108"/>
      <c r="S87" s="100" t="s">
        <v>87</v>
      </c>
      <c r="T87" s="108"/>
      <c r="U87" s="100" t="s">
        <v>109</v>
      </c>
      <c r="V87" s="108"/>
      <c r="W87" s="100" t="s">
        <v>185</v>
      </c>
      <c r="X87" s="108"/>
      <c r="Y87" s="100"/>
      <c r="Z87" s="108"/>
      <c r="AA87" s="100"/>
      <c r="AB87" s="100"/>
      <c r="AC87" s="100"/>
      <c r="AD87" s="100" t="s">
        <v>168</v>
      </c>
      <c r="AE87" s="106"/>
    </row>
    <row r="88" spans="1:31" x14ac:dyDescent="0.2">
      <c r="A88" s="104">
        <v>100</v>
      </c>
      <c r="B88" s="105" t="s">
        <v>228</v>
      </c>
      <c r="C88" s="104">
        <f t="shared" si="2"/>
        <v>9</v>
      </c>
      <c r="D88" s="104">
        <v>3</v>
      </c>
      <c r="E88" s="100" t="s">
        <v>65</v>
      </c>
      <c r="F88" s="108"/>
      <c r="G88" s="100"/>
      <c r="H88" s="108"/>
      <c r="I88" s="100" t="s">
        <v>91</v>
      </c>
      <c r="J88" s="108"/>
      <c r="K88" s="100" t="s">
        <v>115</v>
      </c>
      <c r="L88" s="108"/>
      <c r="M88" s="100" t="s">
        <v>98</v>
      </c>
      <c r="N88" s="108"/>
      <c r="O88" s="100"/>
      <c r="P88" s="108"/>
      <c r="Q88" s="100" t="s">
        <v>108</v>
      </c>
      <c r="R88" s="108"/>
      <c r="S88" s="100" t="s">
        <v>157</v>
      </c>
      <c r="T88" s="108"/>
      <c r="U88" s="100" t="s">
        <v>109</v>
      </c>
      <c r="V88" s="108"/>
      <c r="W88" s="100"/>
      <c r="X88" s="108"/>
      <c r="Y88" s="100" t="s">
        <v>185</v>
      </c>
      <c r="Z88" s="108"/>
      <c r="AA88" s="100"/>
      <c r="AB88" s="100"/>
      <c r="AC88" s="100"/>
      <c r="AD88" s="100" t="s">
        <v>168</v>
      </c>
      <c r="AE88" s="106"/>
    </row>
    <row r="89" spans="1:31" x14ac:dyDescent="0.2">
      <c r="A89" s="104">
        <v>57</v>
      </c>
      <c r="B89" s="105" t="s">
        <v>201</v>
      </c>
      <c r="C89" s="104">
        <f t="shared" si="2"/>
        <v>7</v>
      </c>
      <c r="D89" s="104">
        <v>3</v>
      </c>
      <c r="E89" s="100" t="s">
        <v>65</v>
      </c>
      <c r="F89" s="108"/>
      <c r="G89" s="100"/>
      <c r="H89" s="108"/>
      <c r="I89" s="100" t="s">
        <v>91</v>
      </c>
      <c r="J89" s="108"/>
      <c r="K89" s="100" t="s">
        <v>116</v>
      </c>
      <c r="L89" s="108"/>
      <c r="M89" s="100"/>
      <c r="N89" s="108"/>
      <c r="O89" s="100"/>
      <c r="P89" s="108"/>
      <c r="Q89" s="100" t="s">
        <v>77</v>
      </c>
      <c r="R89" s="108"/>
      <c r="S89" s="100" t="s">
        <v>164</v>
      </c>
      <c r="T89" s="108"/>
      <c r="U89" s="100" t="s">
        <v>90</v>
      </c>
      <c r="V89" s="108"/>
      <c r="W89" s="100"/>
      <c r="X89" s="108"/>
      <c r="Y89" s="100" t="s">
        <v>155</v>
      </c>
      <c r="Z89" s="108"/>
      <c r="AA89" s="100"/>
      <c r="AB89" s="100"/>
      <c r="AC89" s="100"/>
      <c r="AD89" s="100"/>
      <c r="AE89" s="106"/>
    </row>
    <row r="90" spans="1:31" x14ac:dyDescent="0.2">
      <c r="A90" s="104">
        <v>103</v>
      </c>
      <c r="B90" s="105" t="s">
        <v>152</v>
      </c>
      <c r="C90" s="104">
        <f t="shared" si="2"/>
        <v>7</v>
      </c>
      <c r="D90" s="104">
        <v>3</v>
      </c>
      <c r="E90" s="100"/>
      <c r="F90" s="108"/>
      <c r="G90" s="100" t="s">
        <v>66</v>
      </c>
      <c r="H90" s="108"/>
      <c r="I90" s="100" t="s">
        <v>85</v>
      </c>
      <c r="J90" s="108"/>
      <c r="K90" s="100"/>
      <c r="L90" s="108"/>
      <c r="M90" s="100" t="s">
        <v>80</v>
      </c>
      <c r="N90" s="108"/>
      <c r="O90" s="100"/>
      <c r="P90" s="108"/>
      <c r="Q90" s="100" t="s">
        <v>108</v>
      </c>
      <c r="R90" s="108"/>
      <c r="S90" s="100"/>
      <c r="T90" s="108"/>
      <c r="U90" s="100" t="s">
        <v>90</v>
      </c>
      <c r="V90" s="108"/>
      <c r="W90" s="100"/>
      <c r="X90" s="108"/>
      <c r="Y90" s="100" t="s">
        <v>185</v>
      </c>
      <c r="Z90" s="108"/>
      <c r="AA90" s="100"/>
      <c r="AB90" s="100"/>
      <c r="AC90" s="100" t="s">
        <v>166</v>
      </c>
      <c r="AD90" s="100"/>
      <c r="AE90" s="106"/>
    </row>
    <row r="91" spans="1:31" x14ac:dyDescent="0.2">
      <c r="A91" s="104">
        <v>95</v>
      </c>
      <c r="B91" s="105" t="s">
        <v>205</v>
      </c>
      <c r="C91" s="104">
        <f t="shared" si="2"/>
        <v>12</v>
      </c>
      <c r="D91" s="104">
        <v>2</v>
      </c>
      <c r="E91" s="100"/>
      <c r="F91" s="108"/>
      <c r="G91" s="100" t="s">
        <v>68</v>
      </c>
      <c r="H91" s="108"/>
      <c r="I91" s="100" t="s">
        <v>91</v>
      </c>
      <c r="J91" s="108"/>
      <c r="K91" s="100" t="s">
        <v>115</v>
      </c>
      <c r="L91" s="108"/>
      <c r="M91" s="100" t="s">
        <v>84</v>
      </c>
      <c r="N91" s="108"/>
      <c r="O91" s="100" t="s">
        <v>164</v>
      </c>
      <c r="P91" s="108"/>
      <c r="Q91" s="100" t="s">
        <v>71</v>
      </c>
      <c r="R91" s="108"/>
      <c r="S91" s="100" t="s">
        <v>99</v>
      </c>
      <c r="T91" s="108"/>
      <c r="U91" s="100" t="s">
        <v>109</v>
      </c>
      <c r="V91" s="108"/>
      <c r="W91" s="100" t="s">
        <v>185</v>
      </c>
      <c r="X91" s="108"/>
      <c r="Y91" s="100" t="s">
        <v>186</v>
      </c>
      <c r="Z91" s="108"/>
      <c r="AA91" s="100" t="s">
        <v>171</v>
      </c>
      <c r="AB91" s="100"/>
      <c r="AC91" s="100"/>
      <c r="AD91" s="100" t="s">
        <v>168</v>
      </c>
      <c r="AE91" s="106"/>
    </row>
    <row r="92" spans="1:31" x14ac:dyDescent="0.2">
      <c r="A92" s="104">
        <v>8</v>
      </c>
      <c r="B92" s="105" t="s">
        <v>226</v>
      </c>
      <c r="C92" s="104">
        <f t="shared" si="2"/>
        <v>11</v>
      </c>
      <c r="D92" s="104">
        <v>2</v>
      </c>
      <c r="E92" s="100" t="s">
        <v>65</v>
      </c>
      <c r="F92" s="108"/>
      <c r="G92" s="100" t="s">
        <v>66</v>
      </c>
      <c r="H92" s="108"/>
      <c r="I92" s="100" t="s">
        <v>70</v>
      </c>
      <c r="J92" s="108"/>
      <c r="K92" s="100" t="s">
        <v>98</v>
      </c>
      <c r="L92" s="108"/>
      <c r="M92" s="100"/>
      <c r="N92" s="108"/>
      <c r="O92" s="100" t="s">
        <v>164</v>
      </c>
      <c r="P92" s="108"/>
      <c r="Q92" s="100" t="s">
        <v>99</v>
      </c>
      <c r="R92" s="108"/>
      <c r="S92" s="100" t="s">
        <v>89</v>
      </c>
      <c r="T92" s="108"/>
      <c r="U92" s="100" t="s">
        <v>109</v>
      </c>
      <c r="V92" s="108"/>
      <c r="W92" s="100" t="s">
        <v>185</v>
      </c>
      <c r="X92" s="108"/>
      <c r="Y92" s="100" t="s">
        <v>188</v>
      </c>
      <c r="Z92" s="108"/>
      <c r="AA92" s="100"/>
      <c r="AB92" s="100"/>
      <c r="AC92" s="100"/>
      <c r="AD92" s="100" t="s">
        <v>168</v>
      </c>
      <c r="AE92" s="106"/>
    </row>
    <row r="93" spans="1:31" x14ac:dyDescent="0.2">
      <c r="A93" s="104">
        <v>22</v>
      </c>
      <c r="B93" s="105" t="s">
        <v>245</v>
      </c>
      <c r="C93" s="104">
        <f t="shared" si="2"/>
        <v>11</v>
      </c>
      <c r="D93" s="104">
        <v>2</v>
      </c>
      <c r="E93" s="100" t="s">
        <v>65</v>
      </c>
      <c r="F93" s="108"/>
      <c r="G93" s="100" t="s">
        <v>66</v>
      </c>
      <c r="H93" s="108"/>
      <c r="I93" s="100" t="s">
        <v>91</v>
      </c>
      <c r="J93" s="108"/>
      <c r="K93" s="100" t="s">
        <v>115</v>
      </c>
      <c r="L93" s="108"/>
      <c r="M93" s="100" t="s">
        <v>70</v>
      </c>
      <c r="N93" s="108"/>
      <c r="O93" s="100" t="s">
        <v>164</v>
      </c>
      <c r="P93" s="108"/>
      <c r="Q93" s="100" t="s">
        <v>89</v>
      </c>
      <c r="R93" s="108"/>
      <c r="S93" s="100" t="s">
        <v>99</v>
      </c>
      <c r="T93" s="108"/>
      <c r="U93" s="100" t="s">
        <v>188</v>
      </c>
      <c r="V93" s="108"/>
      <c r="W93" s="100" t="s">
        <v>178</v>
      </c>
      <c r="X93" s="108"/>
      <c r="Y93" s="100"/>
      <c r="Z93" s="108"/>
      <c r="AA93" s="100"/>
      <c r="AB93" s="100"/>
      <c r="AC93" s="100"/>
      <c r="AD93" s="100" t="s">
        <v>168</v>
      </c>
      <c r="AE93" s="106"/>
    </row>
    <row r="94" spans="1:31" x14ac:dyDescent="0.2">
      <c r="A94" s="104">
        <v>46</v>
      </c>
      <c r="B94" s="105" t="s">
        <v>127</v>
      </c>
      <c r="C94" s="104">
        <f t="shared" si="2"/>
        <v>11</v>
      </c>
      <c r="D94" s="104">
        <v>2</v>
      </c>
      <c r="E94" s="100"/>
      <c r="F94" s="108"/>
      <c r="G94" s="100" t="s">
        <v>64</v>
      </c>
      <c r="H94" s="108"/>
      <c r="I94" s="100" t="s">
        <v>91</v>
      </c>
      <c r="J94" s="108"/>
      <c r="K94" s="100" t="s">
        <v>78</v>
      </c>
      <c r="L94" s="108"/>
      <c r="M94" s="100" t="s">
        <v>80</v>
      </c>
      <c r="N94" s="108"/>
      <c r="O94" s="100"/>
      <c r="P94" s="108"/>
      <c r="Q94" s="100" t="s">
        <v>96</v>
      </c>
      <c r="R94" s="108"/>
      <c r="S94" s="100" t="s">
        <v>89</v>
      </c>
      <c r="T94" s="108"/>
      <c r="U94" s="100" t="s">
        <v>185</v>
      </c>
      <c r="V94" s="108"/>
      <c r="W94" s="100" t="s">
        <v>188</v>
      </c>
      <c r="X94" s="108"/>
      <c r="Y94" s="100" t="s">
        <v>186</v>
      </c>
      <c r="Z94" s="108"/>
      <c r="AA94" s="100" t="s">
        <v>171</v>
      </c>
      <c r="AB94" s="100"/>
      <c r="AC94" s="100"/>
      <c r="AD94" s="100" t="s">
        <v>168</v>
      </c>
      <c r="AE94" s="106"/>
    </row>
    <row r="95" spans="1:31" x14ac:dyDescent="0.2">
      <c r="A95" s="104">
        <v>34</v>
      </c>
      <c r="B95" s="105" t="s">
        <v>135</v>
      </c>
      <c r="C95" s="104">
        <f t="shared" si="2"/>
        <v>10</v>
      </c>
      <c r="D95" s="104">
        <v>2</v>
      </c>
      <c r="E95" s="100" t="s">
        <v>65</v>
      </c>
      <c r="F95" s="108"/>
      <c r="G95" s="100"/>
      <c r="H95" s="108"/>
      <c r="I95" s="100" t="s">
        <v>91</v>
      </c>
      <c r="J95" s="108"/>
      <c r="K95" s="100" t="s">
        <v>85</v>
      </c>
      <c r="L95" s="108"/>
      <c r="M95" s="100"/>
      <c r="N95" s="108"/>
      <c r="O95" s="100" t="s">
        <v>164</v>
      </c>
      <c r="P95" s="108"/>
      <c r="Q95" s="100" t="s">
        <v>108</v>
      </c>
      <c r="R95" s="108"/>
      <c r="S95" s="100" t="s">
        <v>77</v>
      </c>
      <c r="T95" s="108"/>
      <c r="U95" s="100" t="s">
        <v>185</v>
      </c>
      <c r="V95" s="108"/>
      <c r="W95" s="100" t="s">
        <v>188</v>
      </c>
      <c r="X95" s="108"/>
      <c r="Y95" s="100"/>
      <c r="Z95" s="108"/>
      <c r="AA95" s="100" t="s">
        <v>171</v>
      </c>
      <c r="AB95" s="100"/>
      <c r="AC95" s="100"/>
      <c r="AD95" s="100" t="s">
        <v>168</v>
      </c>
      <c r="AE95" s="106"/>
    </row>
    <row r="96" spans="1:31" x14ac:dyDescent="0.2">
      <c r="A96" s="104">
        <v>38</v>
      </c>
      <c r="B96" s="105" t="s">
        <v>229</v>
      </c>
      <c r="C96" s="104">
        <f t="shared" si="2"/>
        <v>10</v>
      </c>
      <c r="D96" s="104">
        <v>2</v>
      </c>
      <c r="E96" s="100"/>
      <c r="F96" s="108"/>
      <c r="G96" s="100" t="s">
        <v>66</v>
      </c>
      <c r="H96" s="108"/>
      <c r="I96" s="100" t="s">
        <v>91</v>
      </c>
      <c r="J96" s="108"/>
      <c r="K96" s="100" t="s">
        <v>115</v>
      </c>
      <c r="L96" s="108"/>
      <c r="M96" s="100"/>
      <c r="N96" s="108"/>
      <c r="O96" s="100" t="s">
        <v>77</v>
      </c>
      <c r="P96" s="108"/>
      <c r="Q96" s="100" t="s">
        <v>110</v>
      </c>
      <c r="R96" s="108"/>
      <c r="S96" s="100" t="s">
        <v>89</v>
      </c>
      <c r="T96" s="108"/>
      <c r="U96" s="100" t="s">
        <v>109</v>
      </c>
      <c r="V96" s="108"/>
      <c r="W96" s="100" t="s">
        <v>188</v>
      </c>
      <c r="X96" s="108"/>
      <c r="Y96" s="100" t="s">
        <v>185</v>
      </c>
      <c r="Z96" s="108"/>
      <c r="AA96" s="100"/>
      <c r="AB96" s="100"/>
      <c r="AC96" s="100"/>
      <c r="AD96" s="100" t="s">
        <v>168</v>
      </c>
      <c r="AE96" s="106"/>
    </row>
    <row r="97" spans="1:31" x14ac:dyDescent="0.2">
      <c r="A97" s="104">
        <v>39</v>
      </c>
      <c r="B97" s="105" t="s">
        <v>21</v>
      </c>
      <c r="C97" s="104">
        <f t="shared" si="2"/>
        <v>10</v>
      </c>
      <c r="D97" s="104">
        <v>2</v>
      </c>
      <c r="E97" s="100" t="s">
        <v>65</v>
      </c>
      <c r="F97" s="108"/>
      <c r="G97" s="100" t="s">
        <v>66</v>
      </c>
      <c r="H97" s="108"/>
      <c r="I97" s="100" t="s">
        <v>91</v>
      </c>
      <c r="J97" s="108"/>
      <c r="K97" s="100" t="s">
        <v>80</v>
      </c>
      <c r="L97" s="108"/>
      <c r="M97" s="100" t="s">
        <v>114</v>
      </c>
      <c r="N97" s="108"/>
      <c r="O97" s="100"/>
      <c r="P97" s="108"/>
      <c r="Q97" s="100" t="s">
        <v>108</v>
      </c>
      <c r="R97" s="108"/>
      <c r="S97" s="100" t="s">
        <v>96</v>
      </c>
      <c r="T97" s="108"/>
      <c r="U97" s="100" t="s">
        <v>109</v>
      </c>
      <c r="V97" s="108"/>
      <c r="W97" s="100" t="s">
        <v>188</v>
      </c>
      <c r="X97" s="108"/>
      <c r="Y97" s="100" t="s">
        <v>186</v>
      </c>
      <c r="Z97" s="108"/>
      <c r="AA97" s="100"/>
      <c r="AB97" s="100"/>
      <c r="AC97" s="100"/>
      <c r="AD97" s="100"/>
      <c r="AE97" s="106"/>
    </row>
    <row r="98" spans="1:31" x14ac:dyDescent="0.2">
      <c r="A98" s="104">
        <v>61</v>
      </c>
      <c r="B98" s="105" t="s">
        <v>231</v>
      </c>
      <c r="C98" s="104">
        <f t="shared" ref="C98:C111" si="3">COUNTA(E98:AD98)</f>
        <v>10</v>
      </c>
      <c r="D98" s="104">
        <v>2</v>
      </c>
      <c r="E98" s="100" t="s">
        <v>65</v>
      </c>
      <c r="F98" s="108"/>
      <c r="G98" s="100" t="s">
        <v>66</v>
      </c>
      <c r="H98" s="108"/>
      <c r="I98" s="100" t="s">
        <v>91</v>
      </c>
      <c r="J98" s="108"/>
      <c r="K98" s="100" t="s">
        <v>115</v>
      </c>
      <c r="L98" s="108"/>
      <c r="M98" s="100" t="s">
        <v>78</v>
      </c>
      <c r="N98" s="108"/>
      <c r="O98" s="100" t="s">
        <v>77</v>
      </c>
      <c r="P98" s="108"/>
      <c r="Q98" s="100" t="s">
        <v>110</v>
      </c>
      <c r="R98" s="108"/>
      <c r="S98" s="100" t="s">
        <v>164</v>
      </c>
      <c r="T98" s="108"/>
      <c r="U98" s="100" t="s">
        <v>185</v>
      </c>
      <c r="V98" s="108"/>
      <c r="W98" s="100"/>
      <c r="X98" s="108"/>
      <c r="Y98" s="100" t="s">
        <v>178</v>
      </c>
      <c r="Z98" s="108"/>
      <c r="AA98" s="100"/>
      <c r="AB98" s="100"/>
      <c r="AC98" s="100"/>
      <c r="AD98" s="100"/>
      <c r="AE98" s="106"/>
    </row>
    <row r="99" spans="1:31" x14ac:dyDescent="0.2">
      <c r="A99" s="104">
        <v>87</v>
      </c>
      <c r="B99" s="105" t="s">
        <v>26</v>
      </c>
      <c r="C99" s="104">
        <f t="shared" si="3"/>
        <v>10</v>
      </c>
      <c r="D99" s="104">
        <v>2</v>
      </c>
      <c r="E99" s="100"/>
      <c r="F99" s="108"/>
      <c r="G99" s="100" t="s">
        <v>66</v>
      </c>
      <c r="H99" s="108"/>
      <c r="I99" s="100" t="s">
        <v>91</v>
      </c>
      <c r="J99" s="108"/>
      <c r="K99" s="100" t="s">
        <v>115</v>
      </c>
      <c r="L99" s="108"/>
      <c r="M99" s="100"/>
      <c r="N99" s="108"/>
      <c r="O99" s="100"/>
      <c r="P99" s="108"/>
      <c r="Q99" s="100" t="s">
        <v>162</v>
      </c>
      <c r="R99" s="108"/>
      <c r="S99" s="100" t="s">
        <v>99</v>
      </c>
      <c r="T99" s="108"/>
      <c r="U99" s="100" t="s">
        <v>109</v>
      </c>
      <c r="V99" s="108"/>
      <c r="W99" s="100" t="s">
        <v>178</v>
      </c>
      <c r="X99" s="108"/>
      <c r="Y99" s="100" t="s">
        <v>185</v>
      </c>
      <c r="Z99" s="108"/>
      <c r="AA99" s="100" t="s">
        <v>171</v>
      </c>
      <c r="AB99" s="100"/>
      <c r="AC99" s="100"/>
      <c r="AD99" s="100" t="s">
        <v>168</v>
      </c>
      <c r="AE99" s="106"/>
    </row>
    <row r="100" spans="1:31" x14ac:dyDescent="0.2">
      <c r="A100" s="104">
        <v>88</v>
      </c>
      <c r="B100" s="105" t="s">
        <v>129</v>
      </c>
      <c r="C100" s="104">
        <f t="shared" si="3"/>
        <v>10</v>
      </c>
      <c r="D100" s="104">
        <v>2</v>
      </c>
      <c r="E100" s="100" t="s">
        <v>65</v>
      </c>
      <c r="F100" s="108"/>
      <c r="G100" s="100" t="s">
        <v>64</v>
      </c>
      <c r="H100" s="108"/>
      <c r="I100" s="100" t="s">
        <v>91</v>
      </c>
      <c r="J100" s="108"/>
      <c r="K100" s="100" t="s">
        <v>115</v>
      </c>
      <c r="L100" s="108"/>
      <c r="M100" s="100" t="s">
        <v>78</v>
      </c>
      <c r="N100" s="108"/>
      <c r="O100" s="100"/>
      <c r="P100" s="108"/>
      <c r="Q100" s="100" t="s">
        <v>157</v>
      </c>
      <c r="R100" s="108"/>
      <c r="S100" s="100" t="s">
        <v>99</v>
      </c>
      <c r="T100" s="108"/>
      <c r="U100" s="100"/>
      <c r="V100" s="108"/>
      <c r="W100" s="100" t="s">
        <v>186</v>
      </c>
      <c r="X100" s="108"/>
      <c r="Y100" s="100" t="s">
        <v>173</v>
      </c>
      <c r="Z100" s="108"/>
      <c r="AA100" s="100"/>
      <c r="AB100" s="100"/>
      <c r="AC100" s="100" t="s">
        <v>166</v>
      </c>
      <c r="AD100" s="100"/>
      <c r="AE100" s="106"/>
    </row>
    <row r="101" spans="1:31" x14ac:dyDescent="0.2">
      <c r="A101" s="104">
        <v>92</v>
      </c>
      <c r="B101" s="105" t="s">
        <v>198</v>
      </c>
      <c r="C101" s="104">
        <f t="shared" si="3"/>
        <v>10</v>
      </c>
      <c r="D101" s="104">
        <v>2</v>
      </c>
      <c r="E101" s="100" t="s">
        <v>65</v>
      </c>
      <c r="F101" s="108"/>
      <c r="G101" s="100" t="s">
        <v>64</v>
      </c>
      <c r="H101" s="108"/>
      <c r="I101" s="100" t="s">
        <v>91</v>
      </c>
      <c r="J101" s="108"/>
      <c r="K101" s="100"/>
      <c r="L101" s="108"/>
      <c r="M101" s="100"/>
      <c r="N101" s="108"/>
      <c r="O101" s="100" t="s">
        <v>77</v>
      </c>
      <c r="P101" s="108"/>
      <c r="Q101" s="100" t="s">
        <v>71</v>
      </c>
      <c r="R101" s="108"/>
      <c r="S101" s="100" t="s">
        <v>89</v>
      </c>
      <c r="T101" s="108"/>
      <c r="U101" s="100" t="s">
        <v>185</v>
      </c>
      <c r="V101" s="108"/>
      <c r="W101" s="100"/>
      <c r="X101" s="108"/>
      <c r="Y101" s="100" t="s">
        <v>118</v>
      </c>
      <c r="Z101" s="108"/>
      <c r="AA101" s="100" t="s">
        <v>171</v>
      </c>
      <c r="AB101" s="100"/>
      <c r="AC101" s="100"/>
      <c r="AD101" s="100" t="s">
        <v>168</v>
      </c>
      <c r="AE101" s="106"/>
    </row>
    <row r="102" spans="1:31" x14ac:dyDescent="0.2">
      <c r="A102" s="104">
        <v>96</v>
      </c>
      <c r="B102" s="105" t="s">
        <v>20</v>
      </c>
      <c r="C102" s="104">
        <f t="shared" si="3"/>
        <v>10</v>
      </c>
      <c r="D102" s="104">
        <v>2</v>
      </c>
      <c r="E102" s="100"/>
      <c r="F102" s="108"/>
      <c r="G102" s="100" t="s">
        <v>66</v>
      </c>
      <c r="H102" s="108"/>
      <c r="I102" s="100" t="s">
        <v>80</v>
      </c>
      <c r="J102" s="108"/>
      <c r="K102" s="100" t="s">
        <v>78</v>
      </c>
      <c r="L102" s="108"/>
      <c r="M102" s="100" t="s">
        <v>116</v>
      </c>
      <c r="N102" s="108"/>
      <c r="O102" s="100" t="s">
        <v>89</v>
      </c>
      <c r="P102" s="108"/>
      <c r="Q102" s="100" t="s">
        <v>157</v>
      </c>
      <c r="R102" s="108"/>
      <c r="S102" s="100" t="s">
        <v>99</v>
      </c>
      <c r="T102" s="108"/>
      <c r="U102" s="100" t="s">
        <v>185</v>
      </c>
      <c r="V102" s="108"/>
      <c r="W102" s="100" t="s">
        <v>188</v>
      </c>
      <c r="X102" s="108"/>
      <c r="Y102" s="100"/>
      <c r="Z102" s="108"/>
      <c r="AA102" s="100"/>
      <c r="AB102" s="100"/>
      <c r="AC102" s="100"/>
      <c r="AD102" s="100" t="s">
        <v>168</v>
      </c>
      <c r="AE102" s="106"/>
    </row>
    <row r="103" spans="1:31" x14ac:dyDescent="0.2">
      <c r="A103" s="104">
        <v>108</v>
      </c>
      <c r="B103" s="105" t="s">
        <v>133</v>
      </c>
      <c r="C103" s="104">
        <f t="shared" si="3"/>
        <v>10</v>
      </c>
      <c r="D103" s="104">
        <v>2</v>
      </c>
      <c r="E103" s="100" t="s">
        <v>65</v>
      </c>
      <c r="F103" s="108"/>
      <c r="G103" s="100"/>
      <c r="H103" s="108"/>
      <c r="I103" s="100" t="s">
        <v>91</v>
      </c>
      <c r="J103" s="108"/>
      <c r="K103" s="100" t="s">
        <v>80</v>
      </c>
      <c r="L103" s="108"/>
      <c r="M103" s="100" t="s">
        <v>86</v>
      </c>
      <c r="N103" s="108"/>
      <c r="O103" s="100" t="s">
        <v>89</v>
      </c>
      <c r="P103" s="108"/>
      <c r="Q103" s="100" t="s">
        <v>108</v>
      </c>
      <c r="R103" s="108"/>
      <c r="S103" s="100" t="s">
        <v>164</v>
      </c>
      <c r="T103" s="108"/>
      <c r="U103" s="100" t="s">
        <v>185</v>
      </c>
      <c r="V103" s="108"/>
      <c r="W103" s="100"/>
      <c r="X103" s="108"/>
      <c r="Y103" s="100"/>
      <c r="Z103" s="108"/>
      <c r="AA103" s="100" t="s">
        <v>171</v>
      </c>
      <c r="AB103" s="100"/>
      <c r="AC103" s="100"/>
      <c r="AD103" s="100" t="s">
        <v>168</v>
      </c>
      <c r="AE103" s="106"/>
    </row>
    <row r="104" spans="1:31" x14ac:dyDescent="0.2">
      <c r="A104" s="104">
        <v>48</v>
      </c>
      <c r="B104" s="105" t="s">
        <v>138</v>
      </c>
      <c r="C104" s="104">
        <f t="shared" si="3"/>
        <v>9</v>
      </c>
      <c r="D104" s="104">
        <v>2</v>
      </c>
      <c r="E104" s="100" t="s">
        <v>65</v>
      </c>
      <c r="F104" s="108"/>
      <c r="G104" s="100" t="s">
        <v>68</v>
      </c>
      <c r="H104" s="108"/>
      <c r="I104" s="100" t="s">
        <v>85</v>
      </c>
      <c r="J104" s="108"/>
      <c r="K104" s="100"/>
      <c r="L104" s="108"/>
      <c r="M104" s="100" t="s">
        <v>114</v>
      </c>
      <c r="N104" s="108"/>
      <c r="O104" s="100" t="s">
        <v>77</v>
      </c>
      <c r="P104" s="108"/>
      <c r="Q104" s="100" t="s">
        <v>108</v>
      </c>
      <c r="R104" s="108"/>
      <c r="S104" s="100" t="s">
        <v>110</v>
      </c>
      <c r="T104" s="108"/>
      <c r="U104" s="100" t="s">
        <v>185</v>
      </c>
      <c r="V104" s="108"/>
      <c r="W104" s="100"/>
      <c r="X104" s="108"/>
      <c r="Y104" s="100"/>
      <c r="Z104" s="108"/>
      <c r="AA104" s="100"/>
      <c r="AB104" s="100"/>
      <c r="AC104" s="100"/>
      <c r="AD104" s="100" t="s">
        <v>168</v>
      </c>
      <c r="AE104" s="106"/>
    </row>
    <row r="105" spans="1:31" x14ac:dyDescent="0.2">
      <c r="A105" s="104">
        <v>79</v>
      </c>
      <c r="B105" s="105" t="s">
        <v>210</v>
      </c>
      <c r="C105" s="104">
        <f t="shared" si="3"/>
        <v>9</v>
      </c>
      <c r="D105" s="104">
        <v>2</v>
      </c>
      <c r="E105" s="100" t="s">
        <v>68</v>
      </c>
      <c r="F105" s="108"/>
      <c r="G105" s="100" t="s">
        <v>66</v>
      </c>
      <c r="H105" s="108"/>
      <c r="I105" s="100" t="s">
        <v>80</v>
      </c>
      <c r="J105" s="108"/>
      <c r="K105" s="100"/>
      <c r="L105" s="108"/>
      <c r="M105" s="100" t="s">
        <v>84</v>
      </c>
      <c r="N105" s="108"/>
      <c r="O105" s="100"/>
      <c r="P105" s="108"/>
      <c r="Q105" s="100" t="s">
        <v>110</v>
      </c>
      <c r="R105" s="108"/>
      <c r="S105" s="100" t="s">
        <v>89</v>
      </c>
      <c r="T105" s="108"/>
      <c r="U105" s="100" t="s">
        <v>184</v>
      </c>
      <c r="V105" s="108"/>
      <c r="W105" s="100"/>
      <c r="X105" s="108"/>
      <c r="Y105" s="100" t="s">
        <v>173</v>
      </c>
      <c r="Z105" s="108"/>
      <c r="AA105" s="100"/>
      <c r="AB105" s="100"/>
      <c r="AC105" s="100"/>
      <c r="AD105" s="100" t="s">
        <v>168</v>
      </c>
      <c r="AE105" s="106"/>
    </row>
    <row r="106" spans="1:31" x14ac:dyDescent="0.2">
      <c r="A106" s="104">
        <v>91</v>
      </c>
      <c r="B106" s="105" t="s">
        <v>243</v>
      </c>
      <c r="C106" s="104">
        <f t="shared" si="3"/>
        <v>9</v>
      </c>
      <c r="D106" s="104">
        <v>2</v>
      </c>
      <c r="E106" s="100"/>
      <c r="F106" s="108"/>
      <c r="G106" s="100" t="s">
        <v>63</v>
      </c>
      <c r="H106" s="108"/>
      <c r="I106" s="100" t="s">
        <v>91</v>
      </c>
      <c r="J106" s="108"/>
      <c r="K106" s="100" t="s">
        <v>80</v>
      </c>
      <c r="L106" s="108"/>
      <c r="M106" s="100" t="s">
        <v>86</v>
      </c>
      <c r="N106" s="108"/>
      <c r="O106" s="100"/>
      <c r="P106" s="108"/>
      <c r="Q106" s="100"/>
      <c r="R106" s="108"/>
      <c r="S106" s="100" t="s">
        <v>89</v>
      </c>
      <c r="T106" s="108"/>
      <c r="U106" s="100" t="s">
        <v>109</v>
      </c>
      <c r="V106" s="108"/>
      <c r="W106" s="100" t="s">
        <v>185</v>
      </c>
      <c r="X106" s="108"/>
      <c r="Y106" s="100"/>
      <c r="Z106" s="108"/>
      <c r="AA106" s="100" t="s">
        <v>171</v>
      </c>
      <c r="AB106" s="100"/>
      <c r="AC106" s="100"/>
      <c r="AD106" s="100" t="s">
        <v>168</v>
      </c>
      <c r="AE106" s="106"/>
    </row>
    <row r="107" spans="1:31" x14ac:dyDescent="0.2">
      <c r="A107" s="104">
        <v>66</v>
      </c>
      <c r="B107" s="105" t="s">
        <v>218</v>
      </c>
      <c r="C107" s="104">
        <f t="shared" si="3"/>
        <v>6</v>
      </c>
      <c r="D107" s="104">
        <v>2</v>
      </c>
      <c r="E107" s="100" t="s">
        <v>65</v>
      </c>
      <c r="F107" s="108"/>
      <c r="G107" s="100" t="s">
        <v>66</v>
      </c>
      <c r="H107" s="108"/>
      <c r="I107" s="100" t="s">
        <v>91</v>
      </c>
      <c r="J107" s="108"/>
      <c r="K107" s="100" t="s">
        <v>84</v>
      </c>
      <c r="L107" s="108"/>
      <c r="M107" s="100"/>
      <c r="N107" s="108"/>
      <c r="O107" s="100"/>
      <c r="P107" s="108"/>
      <c r="Q107" s="100"/>
      <c r="R107" s="108"/>
      <c r="S107" s="100"/>
      <c r="T107" s="108"/>
      <c r="U107" s="100" t="s">
        <v>185</v>
      </c>
      <c r="V107" s="108"/>
      <c r="W107" s="100"/>
      <c r="X107" s="108"/>
      <c r="Y107" s="100"/>
      <c r="Z107" s="108"/>
      <c r="AA107" s="100"/>
      <c r="AB107" s="100"/>
      <c r="AC107" s="100"/>
      <c r="AD107" s="100" t="s">
        <v>168</v>
      </c>
      <c r="AE107" s="106"/>
    </row>
    <row r="108" spans="1:31" x14ac:dyDescent="0.2">
      <c r="A108" s="104">
        <v>51</v>
      </c>
      <c r="B108" s="105" t="s">
        <v>238</v>
      </c>
      <c r="C108" s="104">
        <f t="shared" si="3"/>
        <v>9</v>
      </c>
      <c r="D108" s="104">
        <v>1</v>
      </c>
      <c r="E108" s="100" t="s">
        <v>63</v>
      </c>
      <c r="F108" s="108"/>
      <c r="G108" s="100"/>
      <c r="H108" s="108"/>
      <c r="I108" s="100" t="s">
        <v>113</v>
      </c>
      <c r="J108" s="108"/>
      <c r="K108" s="100" t="s">
        <v>85</v>
      </c>
      <c r="L108" s="108"/>
      <c r="M108" s="100" t="s">
        <v>80</v>
      </c>
      <c r="N108" s="108"/>
      <c r="O108" s="100"/>
      <c r="P108" s="108"/>
      <c r="Q108" s="100" t="s">
        <v>157</v>
      </c>
      <c r="R108" s="108"/>
      <c r="S108" s="100"/>
      <c r="T108" s="108"/>
      <c r="U108" s="100" t="s">
        <v>186</v>
      </c>
      <c r="V108" s="108"/>
      <c r="W108" s="100"/>
      <c r="X108" s="108"/>
      <c r="Y108" s="100" t="s">
        <v>178</v>
      </c>
      <c r="Z108" s="108"/>
      <c r="AA108" s="100" t="s">
        <v>171</v>
      </c>
      <c r="AB108" s="100"/>
      <c r="AC108" s="100"/>
      <c r="AD108" s="100" t="s">
        <v>168</v>
      </c>
      <c r="AE108" s="106"/>
    </row>
    <row r="109" spans="1:31" x14ac:dyDescent="0.2">
      <c r="A109" s="104">
        <v>86</v>
      </c>
      <c r="B109" s="105" t="s">
        <v>25</v>
      </c>
      <c r="C109" s="104">
        <f t="shared" si="3"/>
        <v>9</v>
      </c>
      <c r="D109" s="104">
        <v>1</v>
      </c>
      <c r="E109" s="100" t="s">
        <v>65</v>
      </c>
      <c r="F109" s="108"/>
      <c r="G109" s="100"/>
      <c r="H109" s="108"/>
      <c r="I109" s="100"/>
      <c r="J109" s="108"/>
      <c r="K109" s="100" t="s">
        <v>113</v>
      </c>
      <c r="L109" s="108"/>
      <c r="M109" s="100" t="s">
        <v>116</v>
      </c>
      <c r="N109" s="108"/>
      <c r="O109" s="100"/>
      <c r="P109" s="108"/>
      <c r="Q109" s="100" t="s">
        <v>71</v>
      </c>
      <c r="R109" s="108"/>
      <c r="S109" s="100" t="s">
        <v>110</v>
      </c>
      <c r="T109" s="108"/>
      <c r="U109" s="100" t="s">
        <v>109</v>
      </c>
      <c r="V109" s="108"/>
      <c r="W109" s="100"/>
      <c r="X109" s="108"/>
      <c r="Y109" s="100" t="s">
        <v>185</v>
      </c>
      <c r="Z109" s="108"/>
      <c r="AA109" s="100" t="s">
        <v>171</v>
      </c>
      <c r="AB109" s="100"/>
      <c r="AC109" s="100"/>
      <c r="AD109" s="100" t="s">
        <v>168</v>
      </c>
      <c r="AE109" s="106"/>
    </row>
    <row r="110" spans="1:31" x14ac:dyDescent="0.2">
      <c r="A110" s="104">
        <v>80</v>
      </c>
      <c r="B110" s="105" t="s">
        <v>30</v>
      </c>
      <c r="C110" s="104">
        <f t="shared" si="3"/>
        <v>8</v>
      </c>
      <c r="D110" s="104">
        <v>1</v>
      </c>
      <c r="E110" s="100" t="s">
        <v>65</v>
      </c>
      <c r="F110" s="108"/>
      <c r="G110" s="100"/>
      <c r="H110" s="108"/>
      <c r="I110" s="100" t="s">
        <v>91</v>
      </c>
      <c r="J110" s="108"/>
      <c r="K110" s="100"/>
      <c r="L110" s="108"/>
      <c r="M110" s="100" t="s">
        <v>80</v>
      </c>
      <c r="N110" s="108"/>
      <c r="O110" s="100"/>
      <c r="P110" s="108"/>
      <c r="Q110" s="100"/>
      <c r="R110" s="108"/>
      <c r="S110" s="100" t="s">
        <v>110</v>
      </c>
      <c r="T110" s="108"/>
      <c r="U110" s="100" t="s">
        <v>109</v>
      </c>
      <c r="V110" s="108"/>
      <c r="W110" s="100"/>
      <c r="X110" s="108"/>
      <c r="Y110" s="100" t="s">
        <v>185</v>
      </c>
      <c r="Z110" s="108"/>
      <c r="AA110" s="100" t="s">
        <v>171</v>
      </c>
      <c r="AB110" s="100"/>
      <c r="AC110" s="100"/>
      <c r="AD110" s="100" t="s">
        <v>168</v>
      </c>
      <c r="AE110" s="106"/>
    </row>
    <row r="111" spans="1:31" x14ac:dyDescent="0.2">
      <c r="A111" s="104">
        <v>83</v>
      </c>
      <c r="B111" s="105" t="s">
        <v>145</v>
      </c>
      <c r="C111" s="104">
        <f t="shared" si="3"/>
        <v>8</v>
      </c>
      <c r="D111" s="104">
        <v>1</v>
      </c>
      <c r="E111" s="100"/>
      <c r="F111" s="108"/>
      <c r="G111" s="100" t="s">
        <v>66</v>
      </c>
      <c r="H111" s="108"/>
      <c r="I111" s="100" t="s">
        <v>85</v>
      </c>
      <c r="J111" s="108"/>
      <c r="K111" s="100" t="s">
        <v>115</v>
      </c>
      <c r="L111" s="108"/>
      <c r="M111" s="100" t="s">
        <v>80</v>
      </c>
      <c r="N111" s="108"/>
      <c r="O111" s="100"/>
      <c r="P111" s="108"/>
      <c r="Q111" s="100" t="s">
        <v>162</v>
      </c>
      <c r="R111" s="108"/>
      <c r="S111" s="100" t="s">
        <v>89</v>
      </c>
      <c r="T111" s="108"/>
      <c r="U111" s="100" t="s">
        <v>188</v>
      </c>
      <c r="V111" s="108"/>
      <c r="W111" s="100"/>
      <c r="X111" s="108"/>
      <c r="Y111" s="100"/>
      <c r="Z111" s="108"/>
      <c r="AA111" s="100"/>
      <c r="AB111" s="100"/>
      <c r="AC111" s="100" t="s">
        <v>166</v>
      </c>
      <c r="AD111" s="100"/>
      <c r="AE111" s="106"/>
    </row>
  </sheetData>
  <sortState xmlns:xlrd2="http://schemas.microsoft.com/office/spreadsheetml/2017/richdata2" ref="A2:AH30">
    <sortCondition descending="1" ref="D2:D30"/>
    <sortCondition descending="1" ref="C2:C30"/>
    <sortCondition ref="B2:B30"/>
  </sortState>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A8B4-C578-4919-8FAA-CBD11D167D7F}">
  <sheetPr>
    <tabColor theme="3" tint="-0.499984740745262"/>
  </sheetPr>
  <dimension ref="B1:J28"/>
  <sheetViews>
    <sheetView showGridLines="0" workbookViewId="0">
      <selection activeCell="J9" sqref="J9"/>
    </sheetView>
  </sheetViews>
  <sheetFormatPr defaultColWidth="8.85546875" defaultRowHeight="12.75" x14ac:dyDescent="0.2"/>
  <cols>
    <col min="1" max="1" width="1.42578125" style="12" customWidth="1"/>
    <col min="2" max="2" width="5.42578125" style="9" bestFit="1" customWidth="1"/>
    <col min="3" max="3" width="16.42578125" style="9" bestFit="1" customWidth="1"/>
    <col min="4" max="4" width="11.28515625" style="10" bestFit="1" customWidth="1"/>
    <col min="5" max="5" width="7.42578125" style="11" bestFit="1" customWidth="1"/>
    <col min="6" max="6" width="8.85546875" style="11" bestFit="1" customWidth="1"/>
    <col min="7" max="7" width="8.5703125" style="9" bestFit="1" customWidth="1"/>
    <col min="8" max="16384" width="8.85546875" style="12"/>
  </cols>
  <sheetData>
    <row r="1" spans="2:10" ht="7.15" customHeight="1" thickBot="1" x14ac:dyDescent="0.25"/>
    <row r="2" spans="2:10" s="13" customFormat="1" ht="26.25" thickBot="1" x14ac:dyDescent="0.3">
      <c r="B2" s="42" t="s">
        <v>14</v>
      </c>
      <c r="C2" s="43" t="s">
        <v>1</v>
      </c>
      <c r="D2" s="33" t="s">
        <v>12</v>
      </c>
      <c r="E2" s="33" t="s">
        <v>15</v>
      </c>
      <c r="F2" s="33" t="s">
        <v>16</v>
      </c>
      <c r="G2" s="44" t="s">
        <v>13</v>
      </c>
    </row>
    <row r="3" spans="2:10" x14ac:dyDescent="0.2">
      <c r="B3" s="29">
        <v>1</v>
      </c>
      <c r="C3" s="30" t="s">
        <v>213</v>
      </c>
      <c r="D3" s="151">
        <v>6359446</v>
      </c>
      <c r="E3" s="31"/>
      <c r="F3" s="31"/>
      <c r="G3" s="32">
        <v>6000</v>
      </c>
      <c r="J3" s="150"/>
    </row>
    <row r="4" spans="2:10" x14ac:dyDescent="0.2">
      <c r="B4" s="23">
        <v>2</v>
      </c>
      <c r="C4" s="14" t="s">
        <v>18</v>
      </c>
      <c r="D4" s="152">
        <v>6080629</v>
      </c>
      <c r="E4" s="15">
        <f t="shared" ref="E4:E27" si="0">D3-D4</f>
        <v>278817</v>
      </c>
      <c r="F4" s="15">
        <f t="shared" ref="F4:F27" si="1">$D$3-D4</f>
        <v>278817</v>
      </c>
      <c r="G4" s="24">
        <v>4000</v>
      </c>
      <c r="J4" s="150"/>
    </row>
    <row r="5" spans="2:10" x14ac:dyDescent="0.2">
      <c r="B5" s="23">
        <v>3</v>
      </c>
      <c r="C5" s="14" t="s">
        <v>32</v>
      </c>
      <c r="D5" s="152">
        <v>5903983</v>
      </c>
      <c r="E5" s="15">
        <f t="shared" si="0"/>
        <v>176646</v>
      </c>
      <c r="F5" s="15">
        <f t="shared" si="1"/>
        <v>455463</v>
      </c>
      <c r="G5" s="24">
        <v>3000</v>
      </c>
      <c r="J5" s="150"/>
    </row>
    <row r="6" spans="2:10" x14ac:dyDescent="0.2">
      <c r="B6" s="29">
        <v>4</v>
      </c>
      <c r="C6" s="14" t="s">
        <v>219</v>
      </c>
      <c r="D6" s="152">
        <v>5691983</v>
      </c>
      <c r="E6" s="15">
        <f t="shared" si="0"/>
        <v>212000</v>
      </c>
      <c r="F6" s="15">
        <f t="shared" si="1"/>
        <v>667463</v>
      </c>
      <c r="G6" s="24">
        <v>2500</v>
      </c>
      <c r="J6" s="150"/>
    </row>
    <row r="7" spans="2:10" x14ac:dyDescent="0.2">
      <c r="B7" s="23">
        <v>5</v>
      </c>
      <c r="C7" s="14" t="s">
        <v>31</v>
      </c>
      <c r="D7" s="152">
        <v>5672399</v>
      </c>
      <c r="E7" s="15">
        <f t="shared" si="0"/>
        <v>19584</v>
      </c>
      <c r="F7" s="15">
        <f t="shared" si="1"/>
        <v>687047</v>
      </c>
      <c r="G7" s="24">
        <v>2500</v>
      </c>
      <c r="J7" s="150"/>
    </row>
    <row r="8" spans="2:10" x14ac:dyDescent="0.2">
      <c r="B8" s="23">
        <v>6</v>
      </c>
      <c r="C8" s="14" t="s">
        <v>141</v>
      </c>
      <c r="D8" s="152">
        <v>5579296</v>
      </c>
      <c r="E8" s="15">
        <f t="shared" si="0"/>
        <v>93103</v>
      </c>
      <c r="F8" s="15">
        <f t="shared" si="1"/>
        <v>780150</v>
      </c>
      <c r="G8" s="24">
        <v>0</v>
      </c>
      <c r="J8" s="150"/>
    </row>
    <row r="9" spans="2:10" x14ac:dyDescent="0.2">
      <c r="B9" s="29">
        <v>7</v>
      </c>
      <c r="C9" s="14" t="s">
        <v>125</v>
      </c>
      <c r="D9" s="152">
        <v>5552216</v>
      </c>
      <c r="E9" s="15">
        <f t="shared" si="0"/>
        <v>27080</v>
      </c>
      <c r="F9" s="15">
        <f t="shared" si="1"/>
        <v>807230</v>
      </c>
      <c r="G9" s="24">
        <v>0</v>
      </c>
      <c r="J9" s="150"/>
    </row>
    <row r="10" spans="2:10" x14ac:dyDescent="0.2">
      <c r="B10" s="23">
        <v>8</v>
      </c>
      <c r="C10" s="14" t="s">
        <v>112</v>
      </c>
      <c r="D10" s="152">
        <v>5531746</v>
      </c>
      <c r="E10" s="15">
        <f t="shared" si="0"/>
        <v>20470</v>
      </c>
      <c r="F10" s="15">
        <f t="shared" si="1"/>
        <v>827700</v>
      </c>
      <c r="G10" s="24">
        <v>0</v>
      </c>
      <c r="J10" s="150"/>
    </row>
    <row r="11" spans="2:10" x14ac:dyDescent="0.2">
      <c r="B11" s="23">
        <v>9</v>
      </c>
      <c r="C11" s="14" t="s">
        <v>202</v>
      </c>
      <c r="D11" s="152">
        <v>5391883</v>
      </c>
      <c r="E11" s="15">
        <f t="shared" si="0"/>
        <v>139863</v>
      </c>
      <c r="F11" s="15">
        <f t="shared" si="1"/>
        <v>967563</v>
      </c>
      <c r="G11" s="24">
        <v>0</v>
      </c>
      <c r="J11" s="150"/>
    </row>
    <row r="12" spans="2:10" x14ac:dyDescent="0.2">
      <c r="B12" s="29">
        <v>10</v>
      </c>
      <c r="C12" s="14" t="s">
        <v>232</v>
      </c>
      <c r="D12" s="152">
        <v>5339633</v>
      </c>
      <c r="E12" s="15">
        <f t="shared" si="0"/>
        <v>52250</v>
      </c>
      <c r="F12" s="15">
        <f t="shared" si="1"/>
        <v>1019813</v>
      </c>
      <c r="G12" s="24">
        <v>0</v>
      </c>
      <c r="J12" s="150"/>
    </row>
    <row r="13" spans="2:10" x14ac:dyDescent="0.2">
      <c r="B13" s="23">
        <v>11</v>
      </c>
      <c r="C13" s="14" t="s">
        <v>130</v>
      </c>
      <c r="D13" s="152">
        <v>5313083</v>
      </c>
      <c r="E13" s="15">
        <f t="shared" si="0"/>
        <v>26550</v>
      </c>
      <c r="F13" s="15">
        <f t="shared" si="1"/>
        <v>1046363</v>
      </c>
      <c r="G13" s="24">
        <v>0</v>
      </c>
      <c r="J13" s="150"/>
    </row>
    <row r="14" spans="2:10" x14ac:dyDescent="0.2">
      <c r="B14" s="23">
        <v>12</v>
      </c>
      <c r="C14" s="14" t="s">
        <v>28</v>
      </c>
      <c r="D14" s="152">
        <v>5139233</v>
      </c>
      <c r="E14" s="15">
        <f t="shared" si="0"/>
        <v>173850</v>
      </c>
      <c r="F14" s="15">
        <f t="shared" si="1"/>
        <v>1220213</v>
      </c>
      <c r="G14" s="24">
        <v>0</v>
      </c>
      <c r="J14" s="150"/>
    </row>
    <row r="15" spans="2:10" x14ac:dyDescent="0.2">
      <c r="B15" s="29">
        <v>13</v>
      </c>
      <c r="C15" s="14" t="s">
        <v>192</v>
      </c>
      <c r="D15" s="152">
        <v>5133042</v>
      </c>
      <c r="E15" s="15">
        <f t="shared" si="0"/>
        <v>6191</v>
      </c>
      <c r="F15" s="15">
        <f t="shared" si="1"/>
        <v>1226404</v>
      </c>
      <c r="G15" s="24">
        <v>0</v>
      </c>
      <c r="J15" s="150"/>
    </row>
    <row r="16" spans="2:10" x14ac:dyDescent="0.2">
      <c r="B16" s="23">
        <v>14</v>
      </c>
      <c r="C16" s="14" t="s">
        <v>189</v>
      </c>
      <c r="D16" s="152">
        <v>5121916</v>
      </c>
      <c r="E16" s="15">
        <f t="shared" si="0"/>
        <v>11126</v>
      </c>
      <c r="F16" s="15">
        <f t="shared" si="1"/>
        <v>1237530</v>
      </c>
      <c r="G16" s="24">
        <v>0</v>
      </c>
      <c r="J16" s="150"/>
    </row>
    <row r="17" spans="2:10" x14ac:dyDescent="0.2">
      <c r="B17" s="23">
        <v>15</v>
      </c>
      <c r="C17" s="14" t="s">
        <v>147</v>
      </c>
      <c r="D17" s="152">
        <v>5106033</v>
      </c>
      <c r="E17" s="15">
        <f t="shared" si="0"/>
        <v>15883</v>
      </c>
      <c r="F17" s="15">
        <f t="shared" si="1"/>
        <v>1253413</v>
      </c>
      <c r="G17" s="24">
        <v>0</v>
      </c>
      <c r="J17" s="150"/>
    </row>
    <row r="18" spans="2:10" x14ac:dyDescent="0.2">
      <c r="B18" s="29">
        <v>16</v>
      </c>
      <c r="C18" s="14" t="s">
        <v>217</v>
      </c>
      <c r="D18" s="152">
        <v>5052816</v>
      </c>
      <c r="E18" s="15">
        <f t="shared" si="0"/>
        <v>53217</v>
      </c>
      <c r="F18" s="15">
        <f t="shared" si="1"/>
        <v>1306630</v>
      </c>
      <c r="G18" s="24">
        <v>0</v>
      </c>
      <c r="J18" s="150"/>
    </row>
    <row r="19" spans="2:10" x14ac:dyDescent="0.2">
      <c r="B19" s="23">
        <v>17</v>
      </c>
      <c r="C19" s="14" t="s">
        <v>197</v>
      </c>
      <c r="D19" s="152">
        <v>5007716</v>
      </c>
      <c r="E19" s="15">
        <f t="shared" si="0"/>
        <v>45100</v>
      </c>
      <c r="F19" s="15">
        <f t="shared" si="1"/>
        <v>1351730</v>
      </c>
      <c r="G19" s="24">
        <v>0</v>
      </c>
      <c r="J19" s="150"/>
    </row>
    <row r="20" spans="2:10" x14ac:dyDescent="0.2">
      <c r="B20" s="23">
        <v>18</v>
      </c>
      <c r="C20" s="14" t="s">
        <v>209</v>
      </c>
      <c r="D20" s="152">
        <v>5000446</v>
      </c>
      <c r="E20" s="15">
        <f t="shared" si="0"/>
        <v>7270</v>
      </c>
      <c r="F20" s="15">
        <f t="shared" si="1"/>
        <v>1359000</v>
      </c>
      <c r="G20" s="24">
        <v>0</v>
      </c>
      <c r="J20" s="150"/>
    </row>
    <row r="21" spans="2:10" x14ac:dyDescent="0.2">
      <c r="B21" s="29">
        <v>19</v>
      </c>
      <c r="C21" s="14" t="s">
        <v>27</v>
      </c>
      <c r="D21" s="152">
        <v>4919300</v>
      </c>
      <c r="E21" s="15">
        <f t="shared" si="0"/>
        <v>81146</v>
      </c>
      <c r="F21" s="15">
        <f t="shared" si="1"/>
        <v>1440146</v>
      </c>
      <c r="G21" s="24">
        <v>0</v>
      </c>
      <c r="J21" s="150"/>
    </row>
    <row r="22" spans="2:10" x14ac:dyDescent="0.2">
      <c r="B22" s="23">
        <v>20</v>
      </c>
      <c r="C22" s="14" t="s">
        <v>17</v>
      </c>
      <c r="D22" s="152">
        <v>4914233</v>
      </c>
      <c r="E22" s="15">
        <f t="shared" si="0"/>
        <v>5067</v>
      </c>
      <c r="F22" s="15">
        <f t="shared" si="1"/>
        <v>1445213</v>
      </c>
      <c r="G22" s="24">
        <v>0</v>
      </c>
      <c r="J22" s="150"/>
    </row>
    <row r="23" spans="2:10" x14ac:dyDescent="0.2">
      <c r="B23" s="23">
        <v>21</v>
      </c>
      <c r="C23" s="14" t="s">
        <v>194</v>
      </c>
      <c r="D23" s="152">
        <v>4885083</v>
      </c>
      <c r="E23" s="15">
        <f t="shared" si="0"/>
        <v>29150</v>
      </c>
      <c r="F23" s="15">
        <f t="shared" si="1"/>
        <v>1474363</v>
      </c>
      <c r="G23" s="24">
        <v>0</v>
      </c>
      <c r="J23" s="150"/>
    </row>
    <row r="24" spans="2:10" x14ac:dyDescent="0.2">
      <c r="B24" s="29">
        <v>22</v>
      </c>
      <c r="C24" s="14" t="s">
        <v>227</v>
      </c>
      <c r="D24" s="152">
        <v>4796313</v>
      </c>
      <c r="E24" s="15">
        <f t="shared" si="0"/>
        <v>88770</v>
      </c>
      <c r="F24" s="15">
        <f t="shared" si="1"/>
        <v>1563133</v>
      </c>
      <c r="G24" s="24">
        <v>0</v>
      </c>
      <c r="J24" s="150"/>
    </row>
    <row r="25" spans="2:10" x14ac:dyDescent="0.2">
      <c r="B25" s="23">
        <v>23</v>
      </c>
      <c r="C25" s="14" t="s">
        <v>225</v>
      </c>
      <c r="D25" s="152">
        <v>4718496</v>
      </c>
      <c r="E25" s="15">
        <f t="shared" si="0"/>
        <v>77817</v>
      </c>
      <c r="F25" s="15">
        <f t="shared" si="1"/>
        <v>1640950</v>
      </c>
      <c r="G25" s="24">
        <v>0</v>
      </c>
      <c r="J25" s="150"/>
    </row>
    <row r="26" spans="2:10" x14ac:dyDescent="0.2">
      <c r="B26" s="23">
        <v>24</v>
      </c>
      <c r="C26" s="14" t="s">
        <v>223</v>
      </c>
      <c r="D26" s="152">
        <v>4651016</v>
      </c>
      <c r="E26" s="15">
        <f t="shared" si="0"/>
        <v>67480</v>
      </c>
      <c r="F26" s="15">
        <f t="shared" si="1"/>
        <v>1708430</v>
      </c>
      <c r="G26" s="24">
        <v>0</v>
      </c>
      <c r="J26" s="150"/>
    </row>
    <row r="27" spans="2:10" ht="13.5" thickBot="1" x14ac:dyDescent="0.25">
      <c r="B27" s="25">
        <v>25</v>
      </c>
      <c r="C27" s="26" t="s">
        <v>246</v>
      </c>
      <c r="D27" s="153">
        <v>4584016</v>
      </c>
      <c r="E27" s="27">
        <f t="shared" si="0"/>
        <v>67000</v>
      </c>
      <c r="F27" s="27">
        <f t="shared" si="1"/>
        <v>1775430</v>
      </c>
      <c r="G27" s="28">
        <v>0</v>
      </c>
      <c r="J27" s="150"/>
    </row>
    <row r="28" spans="2:10" x14ac:dyDescent="0.2">
      <c r="J28" s="15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E3594-F436-4BCC-A845-84CAD3B54615}">
  <sheetPr>
    <tabColor theme="3" tint="-0.499984740745262"/>
  </sheetPr>
  <dimension ref="A1:E210"/>
  <sheetViews>
    <sheetView showGridLines="0" topLeftCell="A28" workbookViewId="0">
      <selection activeCell="E28" sqref="E1:E1048576"/>
    </sheetView>
  </sheetViews>
  <sheetFormatPr defaultColWidth="21.7109375" defaultRowHeight="13.5" x14ac:dyDescent="0.25"/>
  <cols>
    <col min="1" max="1" width="22.7109375" style="134" bestFit="1" customWidth="1"/>
    <col min="2" max="2" width="7.42578125" style="135" bestFit="1" customWidth="1"/>
    <col min="3" max="3" width="12.140625" style="136" bestFit="1" customWidth="1"/>
    <col min="4" max="4" width="2.28515625" style="134" customWidth="1"/>
    <col min="5" max="5" width="59.5703125" style="137" customWidth="1"/>
    <col min="6" max="16384" width="21.7109375" style="134"/>
  </cols>
  <sheetData>
    <row r="1" spans="1:5" ht="14.25" thickBot="1" x14ac:dyDescent="0.3">
      <c r="A1" s="144" t="s">
        <v>156</v>
      </c>
      <c r="B1" s="145" t="s">
        <v>7</v>
      </c>
      <c r="C1" s="146" t="s">
        <v>12</v>
      </c>
    </row>
    <row r="2" spans="1:5" ht="14.25" thickTop="1" x14ac:dyDescent="0.25">
      <c r="A2" s="141" t="s">
        <v>82</v>
      </c>
      <c r="B2" s="142">
        <v>1</v>
      </c>
      <c r="C2" s="143">
        <v>2700000</v>
      </c>
    </row>
    <row r="3" spans="1:5" x14ac:dyDescent="0.25">
      <c r="A3" s="138" t="s">
        <v>68</v>
      </c>
      <c r="B3" s="122">
        <v>2</v>
      </c>
      <c r="C3" s="123">
        <v>1620000</v>
      </c>
    </row>
    <row r="4" spans="1:5" x14ac:dyDescent="0.25">
      <c r="A4" s="138" t="s">
        <v>91</v>
      </c>
      <c r="B4" s="122">
        <v>3</v>
      </c>
      <c r="C4" s="123">
        <v>870000</v>
      </c>
    </row>
    <row r="5" spans="1:5" x14ac:dyDescent="0.25">
      <c r="A5" s="138" t="s">
        <v>98</v>
      </c>
      <c r="B5" s="122">
        <v>3</v>
      </c>
      <c r="C5" s="123">
        <v>870000</v>
      </c>
    </row>
    <row r="6" spans="1:5" x14ac:dyDescent="0.25">
      <c r="A6" s="138" t="s">
        <v>63</v>
      </c>
      <c r="B6" s="122">
        <v>5</v>
      </c>
      <c r="C6" s="123">
        <v>600000</v>
      </c>
    </row>
    <row r="7" spans="1:5" x14ac:dyDescent="0.25">
      <c r="A7" s="138" t="s">
        <v>116</v>
      </c>
      <c r="B7" s="122">
        <v>6</v>
      </c>
      <c r="C7" s="123">
        <v>521250</v>
      </c>
    </row>
    <row r="8" spans="1:5" x14ac:dyDescent="0.25">
      <c r="A8" s="138" t="s">
        <v>108</v>
      </c>
      <c r="B8" s="122">
        <v>6</v>
      </c>
      <c r="C8" s="123">
        <v>521250</v>
      </c>
      <c r="E8" s="154"/>
    </row>
    <row r="9" spans="1:5" x14ac:dyDescent="0.25">
      <c r="A9" s="138" t="s">
        <v>160</v>
      </c>
      <c r="B9" s="122">
        <v>8</v>
      </c>
      <c r="C9" s="123">
        <v>450000</v>
      </c>
    </row>
    <row r="10" spans="1:5" x14ac:dyDescent="0.25">
      <c r="A10" s="121" t="s">
        <v>66</v>
      </c>
      <c r="B10" s="122">
        <v>8</v>
      </c>
      <c r="C10" s="123">
        <v>450000</v>
      </c>
    </row>
    <row r="11" spans="1:5" x14ac:dyDescent="0.25">
      <c r="A11" s="138" t="s">
        <v>90</v>
      </c>
      <c r="B11" s="122">
        <v>10</v>
      </c>
      <c r="C11" s="123">
        <v>390000</v>
      </c>
    </row>
    <row r="12" spans="1:5" x14ac:dyDescent="0.25">
      <c r="A12" s="138" t="s">
        <v>92</v>
      </c>
      <c r="B12" s="122">
        <v>10</v>
      </c>
      <c r="C12" s="123">
        <v>390000</v>
      </c>
      <c r="E12" s="154"/>
    </row>
    <row r="13" spans="1:5" x14ac:dyDescent="0.25">
      <c r="A13" s="138" t="s">
        <v>64</v>
      </c>
      <c r="B13" s="122">
        <v>12</v>
      </c>
      <c r="C13" s="123">
        <v>330000</v>
      </c>
    </row>
    <row r="14" spans="1:5" x14ac:dyDescent="0.25">
      <c r="A14" s="121" t="s">
        <v>93</v>
      </c>
      <c r="B14" s="122">
        <v>12</v>
      </c>
      <c r="C14" s="123">
        <v>330000</v>
      </c>
    </row>
    <row r="15" spans="1:5" x14ac:dyDescent="0.25">
      <c r="A15" s="121" t="s">
        <v>109</v>
      </c>
      <c r="B15" s="122">
        <v>14</v>
      </c>
      <c r="C15" s="123">
        <v>225333</v>
      </c>
      <c r="E15" s="154"/>
    </row>
    <row r="16" spans="1:5" x14ac:dyDescent="0.25">
      <c r="A16" s="138" t="s">
        <v>184</v>
      </c>
      <c r="B16" s="122">
        <v>14</v>
      </c>
      <c r="C16" s="123">
        <v>225333</v>
      </c>
    </row>
    <row r="17" spans="1:5" x14ac:dyDescent="0.25">
      <c r="A17" s="121" t="s">
        <v>171</v>
      </c>
      <c r="B17" s="122">
        <v>14</v>
      </c>
      <c r="C17" s="123">
        <v>225333</v>
      </c>
    </row>
    <row r="18" spans="1:5" x14ac:dyDescent="0.25">
      <c r="A18" s="138" t="s">
        <v>78</v>
      </c>
      <c r="B18" s="122">
        <v>14</v>
      </c>
      <c r="C18" s="123">
        <v>225333</v>
      </c>
    </row>
    <row r="19" spans="1:5" x14ac:dyDescent="0.25">
      <c r="A19" s="121" t="s">
        <v>97</v>
      </c>
      <c r="B19" s="122">
        <v>14</v>
      </c>
      <c r="C19" s="123">
        <v>225333</v>
      </c>
      <c r="E19" s="154"/>
    </row>
    <row r="20" spans="1:5" x14ac:dyDescent="0.25">
      <c r="A20" s="121" t="s">
        <v>162</v>
      </c>
      <c r="B20" s="122">
        <v>14</v>
      </c>
      <c r="C20" s="123">
        <v>225333</v>
      </c>
    </row>
    <row r="21" spans="1:5" x14ac:dyDescent="0.25">
      <c r="A21" s="138" t="s">
        <v>73</v>
      </c>
      <c r="B21" s="122">
        <v>14</v>
      </c>
      <c r="C21" s="123">
        <v>225333</v>
      </c>
    </row>
    <row r="22" spans="1:5" x14ac:dyDescent="0.25">
      <c r="A22" s="121" t="s">
        <v>84</v>
      </c>
      <c r="B22" s="122">
        <v>14</v>
      </c>
      <c r="C22" s="123">
        <v>225333</v>
      </c>
    </row>
    <row r="23" spans="1:5" x14ac:dyDescent="0.25">
      <c r="A23" s="121" t="s">
        <v>95</v>
      </c>
      <c r="B23" s="122">
        <v>14</v>
      </c>
      <c r="C23" s="123">
        <v>225333</v>
      </c>
      <c r="E23" s="154"/>
    </row>
    <row r="24" spans="1:5" x14ac:dyDescent="0.25">
      <c r="A24" s="121" t="s">
        <v>178</v>
      </c>
      <c r="B24" s="122">
        <v>23</v>
      </c>
      <c r="C24" s="123">
        <v>138000</v>
      </c>
    </row>
    <row r="25" spans="1:5" x14ac:dyDescent="0.25">
      <c r="A25" s="138" t="s">
        <v>157</v>
      </c>
      <c r="B25" s="122">
        <v>23</v>
      </c>
      <c r="C25" s="123">
        <v>138000</v>
      </c>
    </row>
    <row r="26" spans="1:5" x14ac:dyDescent="0.25">
      <c r="A26" s="121" t="s">
        <v>83</v>
      </c>
      <c r="B26" s="122">
        <v>23</v>
      </c>
      <c r="C26" s="123">
        <v>138000</v>
      </c>
    </row>
    <row r="27" spans="1:5" x14ac:dyDescent="0.25">
      <c r="A27" s="138" t="s">
        <v>179</v>
      </c>
      <c r="B27" s="122">
        <v>23</v>
      </c>
      <c r="C27" s="123">
        <v>138000</v>
      </c>
      <c r="E27" s="154"/>
    </row>
    <row r="28" spans="1:5" x14ac:dyDescent="0.25">
      <c r="A28" s="138" t="s">
        <v>115</v>
      </c>
      <c r="B28" s="122">
        <v>27</v>
      </c>
      <c r="C28" s="123">
        <v>111000</v>
      </c>
    </row>
    <row r="29" spans="1:5" x14ac:dyDescent="0.25">
      <c r="A29" s="121" t="s">
        <v>161</v>
      </c>
      <c r="B29" s="122">
        <v>27</v>
      </c>
      <c r="C29" s="123">
        <v>111000</v>
      </c>
    </row>
    <row r="30" spans="1:5" x14ac:dyDescent="0.25">
      <c r="A30" s="121" t="s">
        <v>65</v>
      </c>
      <c r="B30" s="122">
        <v>27</v>
      </c>
      <c r="C30" s="123">
        <v>111000</v>
      </c>
    </row>
    <row r="31" spans="1:5" x14ac:dyDescent="0.25">
      <c r="A31" s="138" t="s">
        <v>185</v>
      </c>
      <c r="B31" s="122">
        <v>30</v>
      </c>
      <c r="C31" s="123">
        <v>93150</v>
      </c>
      <c r="E31" s="154"/>
    </row>
    <row r="32" spans="1:5" x14ac:dyDescent="0.25">
      <c r="A32" s="121" t="s">
        <v>186</v>
      </c>
      <c r="B32" s="122">
        <v>30</v>
      </c>
      <c r="C32" s="123">
        <v>93150</v>
      </c>
    </row>
    <row r="33" spans="1:5" x14ac:dyDescent="0.25">
      <c r="A33" s="121" t="s">
        <v>181</v>
      </c>
      <c r="B33" s="122">
        <v>30</v>
      </c>
      <c r="C33" s="123">
        <v>93150</v>
      </c>
    </row>
    <row r="34" spans="1:5" x14ac:dyDescent="0.25">
      <c r="A34" s="121" t="s">
        <v>117</v>
      </c>
      <c r="B34" s="122">
        <v>30</v>
      </c>
      <c r="C34" s="123">
        <v>93150</v>
      </c>
    </row>
    <row r="35" spans="1:5" x14ac:dyDescent="0.25">
      <c r="A35" s="121" t="s">
        <v>77</v>
      </c>
      <c r="B35" s="122">
        <v>30</v>
      </c>
      <c r="C35" s="123">
        <v>93150</v>
      </c>
      <c r="E35" s="154"/>
    </row>
    <row r="36" spans="1:5" x14ac:dyDescent="0.25">
      <c r="A36" s="138" t="s">
        <v>114</v>
      </c>
      <c r="B36" s="122">
        <v>35</v>
      </c>
      <c r="C36" s="123">
        <v>75563</v>
      </c>
    </row>
    <row r="37" spans="1:5" x14ac:dyDescent="0.25">
      <c r="A37" s="121" t="s">
        <v>85</v>
      </c>
      <c r="B37" s="122">
        <v>35</v>
      </c>
      <c r="C37" s="123">
        <v>75563</v>
      </c>
    </row>
    <row r="38" spans="1:5" x14ac:dyDescent="0.25">
      <c r="A38" s="121" t="s">
        <v>67</v>
      </c>
      <c r="B38" s="122">
        <v>35</v>
      </c>
      <c r="C38" s="123">
        <v>75563</v>
      </c>
    </row>
    <row r="39" spans="1:5" x14ac:dyDescent="0.25">
      <c r="A39" s="121" t="s">
        <v>87</v>
      </c>
      <c r="B39" s="122">
        <v>35</v>
      </c>
      <c r="C39" s="123">
        <v>75563</v>
      </c>
      <c r="E39" s="154"/>
    </row>
    <row r="40" spans="1:5" x14ac:dyDescent="0.25">
      <c r="A40" s="121" t="s">
        <v>80</v>
      </c>
      <c r="B40" s="122">
        <v>39</v>
      </c>
      <c r="C40" s="123">
        <v>63000</v>
      </c>
    </row>
    <row r="41" spans="1:5" x14ac:dyDescent="0.25">
      <c r="A41" s="121" t="s">
        <v>71</v>
      </c>
      <c r="B41" s="122">
        <v>39</v>
      </c>
      <c r="C41" s="123">
        <v>63000</v>
      </c>
    </row>
    <row r="42" spans="1:5" x14ac:dyDescent="0.25">
      <c r="A42" s="121" t="s">
        <v>188</v>
      </c>
      <c r="B42" s="122">
        <v>39</v>
      </c>
      <c r="C42" s="123">
        <v>63000</v>
      </c>
      <c r="E42" s="154"/>
    </row>
    <row r="43" spans="1:5" x14ac:dyDescent="0.25">
      <c r="A43" s="121" t="s">
        <v>99</v>
      </c>
      <c r="B43" s="122">
        <v>39</v>
      </c>
      <c r="C43" s="123">
        <v>63000</v>
      </c>
    </row>
    <row r="44" spans="1:5" x14ac:dyDescent="0.25">
      <c r="A44" s="121" t="s">
        <v>89</v>
      </c>
      <c r="B44" s="122">
        <v>43</v>
      </c>
      <c r="C44" s="123">
        <v>55500</v>
      </c>
    </row>
    <row r="45" spans="1:5" x14ac:dyDescent="0.25">
      <c r="A45" s="121" t="s">
        <v>96</v>
      </c>
      <c r="B45" s="122">
        <v>44</v>
      </c>
      <c r="C45" s="123">
        <v>51000</v>
      </c>
    </row>
    <row r="46" spans="1:5" x14ac:dyDescent="0.25">
      <c r="A46" s="138" t="s">
        <v>107</v>
      </c>
      <c r="B46" s="122">
        <v>44</v>
      </c>
      <c r="C46" s="123">
        <v>51000</v>
      </c>
      <c r="E46" s="154"/>
    </row>
    <row r="47" spans="1:5" x14ac:dyDescent="0.25">
      <c r="A47" s="121" t="s">
        <v>173</v>
      </c>
      <c r="B47" s="122">
        <v>46</v>
      </c>
      <c r="C47" s="123">
        <v>46500</v>
      </c>
    </row>
    <row r="48" spans="1:5" x14ac:dyDescent="0.25">
      <c r="A48" s="121" t="s">
        <v>164</v>
      </c>
      <c r="B48" s="122">
        <v>47</v>
      </c>
      <c r="C48" s="123">
        <v>43500</v>
      </c>
    </row>
    <row r="49" spans="1:5" x14ac:dyDescent="0.25">
      <c r="A49" s="121" t="s">
        <v>70</v>
      </c>
      <c r="B49" s="122">
        <v>48</v>
      </c>
      <c r="C49" s="123">
        <v>40050</v>
      </c>
    </row>
    <row r="50" spans="1:5" x14ac:dyDescent="0.25">
      <c r="A50" s="121" t="s">
        <v>110</v>
      </c>
      <c r="B50" s="122">
        <v>48</v>
      </c>
      <c r="C50" s="123">
        <v>40050</v>
      </c>
      <c r="E50" s="154"/>
    </row>
    <row r="51" spans="1:5" x14ac:dyDescent="0.25">
      <c r="A51" s="138" t="s">
        <v>118</v>
      </c>
      <c r="B51" s="122">
        <v>50</v>
      </c>
      <c r="C51" s="123">
        <v>37750</v>
      </c>
    </row>
    <row r="52" spans="1:5" x14ac:dyDescent="0.25">
      <c r="A52" s="121" t="s">
        <v>113</v>
      </c>
      <c r="B52" s="122">
        <v>50</v>
      </c>
      <c r="C52" s="123">
        <v>37750</v>
      </c>
    </row>
    <row r="53" spans="1:5" x14ac:dyDescent="0.25">
      <c r="A53" s="138" t="s">
        <v>86</v>
      </c>
      <c r="B53" s="122">
        <v>52</v>
      </c>
      <c r="C53" s="123">
        <v>37600</v>
      </c>
    </row>
    <row r="54" spans="1:5" x14ac:dyDescent="0.25">
      <c r="A54" s="121" t="s">
        <v>166</v>
      </c>
      <c r="B54" s="122" t="s">
        <v>253</v>
      </c>
      <c r="C54" s="123">
        <v>50000</v>
      </c>
      <c r="E54" s="154"/>
    </row>
    <row r="55" spans="1:5" x14ac:dyDescent="0.25">
      <c r="A55" s="121" t="s">
        <v>168</v>
      </c>
      <c r="B55" s="122" t="s">
        <v>253</v>
      </c>
      <c r="C55" s="123">
        <v>50000</v>
      </c>
    </row>
    <row r="56" spans="1:5" x14ac:dyDescent="0.25">
      <c r="A56" s="138" t="s">
        <v>172</v>
      </c>
      <c r="B56" s="122" t="s">
        <v>255</v>
      </c>
      <c r="C56" s="123">
        <v>0</v>
      </c>
    </row>
    <row r="57" spans="1:5" x14ac:dyDescent="0.25">
      <c r="A57" s="138" t="s">
        <v>180</v>
      </c>
      <c r="B57" s="122" t="s">
        <v>255</v>
      </c>
      <c r="C57" s="123">
        <v>0</v>
      </c>
    </row>
    <row r="58" spans="1:5" x14ac:dyDescent="0.25">
      <c r="A58" s="139" t="s">
        <v>123</v>
      </c>
      <c r="B58" s="122" t="s">
        <v>255</v>
      </c>
      <c r="C58" s="123">
        <v>0</v>
      </c>
      <c r="E58" s="154"/>
    </row>
    <row r="59" spans="1:5" x14ac:dyDescent="0.25">
      <c r="A59" s="121" t="s">
        <v>100</v>
      </c>
      <c r="B59" s="122" t="s">
        <v>255</v>
      </c>
      <c r="C59" s="123">
        <v>0</v>
      </c>
    </row>
    <row r="60" spans="1:5" x14ac:dyDescent="0.25">
      <c r="A60" s="121" t="s">
        <v>187</v>
      </c>
      <c r="B60" s="122" t="s">
        <v>255</v>
      </c>
      <c r="C60" s="123">
        <v>0</v>
      </c>
    </row>
    <row r="61" spans="1:5" x14ac:dyDescent="0.25">
      <c r="A61" s="121" t="s">
        <v>159</v>
      </c>
      <c r="B61" s="122" t="s">
        <v>255</v>
      </c>
      <c r="C61" s="123">
        <v>0</v>
      </c>
    </row>
    <row r="62" spans="1:5" x14ac:dyDescent="0.25">
      <c r="A62" s="121" t="s">
        <v>120</v>
      </c>
      <c r="B62" s="122" t="s">
        <v>255</v>
      </c>
      <c r="C62" s="123">
        <v>0</v>
      </c>
      <c r="E62" s="154"/>
    </row>
    <row r="63" spans="1:5" x14ac:dyDescent="0.25">
      <c r="A63" s="121" t="s">
        <v>119</v>
      </c>
      <c r="B63" s="122" t="s">
        <v>255</v>
      </c>
      <c r="C63" s="123">
        <v>0</v>
      </c>
    </row>
    <row r="64" spans="1:5" x14ac:dyDescent="0.25">
      <c r="A64" s="121" t="s">
        <v>182</v>
      </c>
      <c r="B64" s="122" t="s">
        <v>255</v>
      </c>
      <c r="C64" s="123">
        <v>0</v>
      </c>
    </row>
    <row r="65" spans="1:5" x14ac:dyDescent="0.25">
      <c r="A65" s="121" t="s">
        <v>74</v>
      </c>
      <c r="B65" s="122" t="s">
        <v>255</v>
      </c>
      <c r="C65" s="123">
        <v>0</v>
      </c>
    </row>
    <row r="66" spans="1:5" x14ac:dyDescent="0.25">
      <c r="A66" s="121" t="s">
        <v>61</v>
      </c>
      <c r="B66" s="122" t="s">
        <v>255</v>
      </c>
      <c r="C66" s="123">
        <v>0</v>
      </c>
      <c r="E66" s="154"/>
    </row>
    <row r="67" spans="1:5" x14ac:dyDescent="0.25">
      <c r="A67" s="121" t="s">
        <v>121</v>
      </c>
      <c r="B67" s="122" t="s">
        <v>255</v>
      </c>
      <c r="C67" s="123">
        <v>0</v>
      </c>
    </row>
    <row r="68" spans="1:5" x14ac:dyDescent="0.25">
      <c r="A68" s="121" t="s">
        <v>88</v>
      </c>
      <c r="B68" s="122" t="s">
        <v>255</v>
      </c>
      <c r="C68" s="123">
        <v>0</v>
      </c>
    </row>
    <row r="69" spans="1:5" x14ac:dyDescent="0.25">
      <c r="A69" s="121" t="s">
        <v>69</v>
      </c>
      <c r="B69" s="122" t="s">
        <v>255</v>
      </c>
      <c r="C69" s="123">
        <v>0</v>
      </c>
    </row>
    <row r="70" spans="1:5" x14ac:dyDescent="0.25">
      <c r="A70" s="121" t="s">
        <v>94</v>
      </c>
      <c r="B70" s="122" t="s">
        <v>255</v>
      </c>
      <c r="C70" s="123">
        <v>0</v>
      </c>
      <c r="E70" s="154"/>
    </row>
    <row r="71" spans="1:5" x14ac:dyDescent="0.25">
      <c r="A71" s="121" t="s">
        <v>177</v>
      </c>
      <c r="B71" s="122" t="s">
        <v>255</v>
      </c>
      <c r="C71" s="123">
        <v>0</v>
      </c>
    </row>
    <row r="72" spans="1:5" x14ac:dyDescent="0.25">
      <c r="A72" s="121" t="s">
        <v>183</v>
      </c>
      <c r="B72" s="122" t="s">
        <v>255</v>
      </c>
      <c r="C72" s="123">
        <v>0</v>
      </c>
    </row>
    <row r="73" spans="1:5" x14ac:dyDescent="0.25">
      <c r="A73" s="121" t="s">
        <v>175</v>
      </c>
      <c r="B73" s="122" t="s">
        <v>255</v>
      </c>
      <c r="C73" s="123">
        <v>0</v>
      </c>
    </row>
    <row r="74" spans="1:5" x14ac:dyDescent="0.25">
      <c r="A74" s="121" t="s">
        <v>101</v>
      </c>
      <c r="B74" s="122" t="s">
        <v>255</v>
      </c>
      <c r="C74" s="123">
        <v>0</v>
      </c>
      <c r="E74" s="154"/>
    </row>
    <row r="75" spans="1:5" x14ac:dyDescent="0.25">
      <c r="A75" s="121" t="s">
        <v>75</v>
      </c>
      <c r="B75" s="122" t="s">
        <v>255</v>
      </c>
      <c r="C75" s="123">
        <v>0</v>
      </c>
    </row>
    <row r="76" spans="1:5" x14ac:dyDescent="0.25">
      <c r="A76" s="121" t="s">
        <v>72</v>
      </c>
      <c r="B76" s="122" t="s">
        <v>255</v>
      </c>
      <c r="C76" s="123">
        <v>0</v>
      </c>
    </row>
    <row r="77" spans="1:5" x14ac:dyDescent="0.25">
      <c r="A77" s="121" t="s">
        <v>102</v>
      </c>
      <c r="B77" s="122" t="s">
        <v>255</v>
      </c>
      <c r="C77" s="123">
        <v>0</v>
      </c>
    </row>
    <row r="78" spans="1:5" x14ac:dyDescent="0.25">
      <c r="A78" s="121" t="s">
        <v>174</v>
      </c>
      <c r="B78" s="122" t="s">
        <v>255</v>
      </c>
      <c r="C78" s="123">
        <v>0</v>
      </c>
      <c r="E78" s="154"/>
    </row>
    <row r="79" spans="1:5" x14ac:dyDescent="0.25">
      <c r="A79" s="121" t="s">
        <v>104</v>
      </c>
      <c r="B79" s="122" t="s">
        <v>255</v>
      </c>
      <c r="C79" s="123">
        <v>0</v>
      </c>
    </row>
    <row r="80" spans="1:5" x14ac:dyDescent="0.25">
      <c r="A80" s="121" t="s">
        <v>176</v>
      </c>
      <c r="B80" s="122" t="s">
        <v>255</v>
      </c>
      <c r="C80" s="123">
        <v>0</v>
      </c>
    </row>
    <row r="81" spans="1:5" x14ac:dyDescent="0.25">
      <c r="A81" s="121" t="s">
        <v>165</v>
      </c>
      <c r="B81" s="122" t="s">
        <v>255</v>
      </c>
      <c r="C81" s="123">
        <v>0</v>
      </c>
    </row>
    <row r="82" spans="1:5" x14ac:dyDescent="0.25">
      <c r="A82" s="121" t="s">
        <v>167</v>
      </c>
      <c r="B82" s="122" t="s">
        <v>255</v>
      </c>
      <c r="C82" s="123">
        <v>0</v>
      </c>
      <c r="E82" s="154"/>
    </row>
    <row r="83" spans="1:5" x14ac:dyDescent="0.25">
      <c r="A83" s="121" t="s">
        <v>62</v>
      </c>
      <c r="B83" s="122" t="s">
        <v>255</v>
      </c>
      <c r="C83" s="123">
        <v>0</v>
      </c>
    </row>
    <row r="84" spans="1:5" x14ac:dyDescent="0.25">
      <c r="A84" s="121" t="s">
        <v>106</v>
      </c>
      <c r="B84" s="122" t="s">
        <v>255</v>
      </c>
      <c r="C84" s="123">
        <v>0</v>
      </c>
    </row>
    <row r="85" spans="1:5" x14ac:dyDescent="0.25">
      <c r="A85" s="121" t="s">
        <v>105</v>
      </c>
      <c r="B85" s="122" t="s">
        <v>255</v>
      </c>
      <c r="C85" s="123">
        <v>0</v>
      </c>
    </row>
    <row r="86" spans="1:5" x14ac:dyDescent="0.25">
      <c r="A86" s="121" t="s">
        <v>79</v>
      </c>
      <c r="B86" s="122" t="s">
        <v>255</v>
      </c>
      <c r="C86" s="123">
        <v>0</v>
      </c>
      <c r="E86" s="154"/>
    </row>
    <row r="87" spans="1:5" x14ac:dyDescent="0.25">
      <c r="A87" s="121" t="s">
        <v>163</v>
      </c>
      <c r="B87" s="122" t="s">
        <v>255</v>
      </c>
      <c r="C87" s="123">
        <v>0</v>
      </c>
    </row>
    <row r="88" spans="1:5" x14ac:dyDescent="0.25">
      <c r="A88" s="121" t="s">
        <v>170</v>
      </c>
      <c r="B88" s="122" t="s">
        <v>255</v>
      </c>
      <c r="C88" s="123">
        <v>0</v>
      </c>
    </row>
    <row r="89" spans="1:5" x14ac:dyDescent="0.25">
      <c r="A89" s="138" t="s">
        <v>103</v>
      </c>
      <c r="B89" s="122" t="s">
        <v>255</v>
      </c>
      <c r="C89" s="123">
        <v>0</v>
      </c>
    </row>
    <row r="90" spans="1:5" x14ac:dyDescent="0.25">
      <c r="A90" s="138" t="s">
        <v>169</v>
      </c>
      <c r="B90" s="122" t="s">
        <v>255</v>
      </c>
      <c r="C90" s="123">
        <v>0</v>
      </c>
      <c r="E90" s="154"/>
    </row>
    <row r="91" spans="1:5" x14ac:dyDescent="0.25">
      <c r="A91" s="121" t="s">
        <v>76</v>
      </c>
      <c r="B91" s="122" t="s">
        <v>256</v>
      </c>
      <c r="C91" s="123">
        <v>0</v>
      </c>
    </row>
    <row r="92" spans="1:5" x14ac:dyDescent="0.25">
      <c r="A92" s="121" t="s">
        <v>81</v>
      </c>
      <c r="B92" s="122" t="s">
        <v>256</v>
      </c>
      <c r="C92" s="123">
        <v>0</v>
      </c>
    </row>
    <row r="93" spans="1:5" x14ac:dyDescent="0.25">
      <c r="A93" s="135"/>
      <c r="B93" s="140"/>
      <c r="C93" s="134"/>
    </row>
    <row r="94" spans="1:5" x14ac:dyDescent="0.25">
      <c r="A94" s="135"/>
      <c r="B94" s="140"/>
      <c r="C94" s="134"/>
      <c r="E94" s="154"/>
    </row>
    <row r="95" spans="1:5" x14ac:dyDescent="0.25">
      <c r="A95" s="135"/>
      <c r="B95" s="140"/>
      <c r="C95" s="134"/>
    </row>
    <row r="96" spans="1:5" x14ac:dyDescent="0.25">
      <c r="A96" s="135"/>
      <c r="B96" s="140"/>
      <c r="C96" s="134"/>
    </row>
    <row r="97" spans="1:5" x14ac:dyDescent="0.25">
      <c r="A97" s="135"/>
      <c r="B97" s="140"/>
      <c r="C97" s="134"/>
    </row>
    <row r="98" spans="1:5" x14ac:dyDescent="0.25">
      <c r="A98" s="135"/>
      <c r="B98" s="140"/>
      <c r="C98" s="134"/>
      <c r="E98" s="154"/>
    </row>
    <row r="99" spans="1:5" x14ac:dyDescent="0.25">
      <c r="A99" s="135"/>
      <c r="B99" s="140"/>
      <c r="C99" s="134"/>
    </row>
    <row r="100" spans="1:5" x14ac:dyDescent="0.25">
      <c r="A100" s="135"/>
      <c r="B100" s="140"/>
      <c r="C100" s="134"/>
    </row>
    <row r="101" spans="1:5" x14ac:dyDescent="0.25">
      <c r="A101" s="135"/>
      <c r="B101" s="140"/>
      <c r="C101" s="134"/>
    </row>
    <row r="102" spans="1:5" x14ac:dyDescent="0.25">
      <c r="A102" s="135"/>
      <c r="B102" s="140"/>
      <c r="C102" s="134"/>
      <c r="E102" s="154"/>
    </row>
    <row r="103" spans="1:5" x14ac:dyDescent="0.25">
      <c r="A103" s="135"/>
      <c r="B103" s="140"/>
      <c r="C103" s="134"/>
    </row>
    <row r="104" spans="1:5" x14ac:dyDescent="0.25">
      <c r="A104" s="135"/>
      <c r="B104" s="140"/>
      <c r="C104" s="134"/>
    </row>
    <row r="105" spans="1:5" x14ac:dyDescent="0.25">
      <c r="A105" s="135"/>
      <c r="B105" s="140"/>
      <c r="C105" s="134"/>
    </row>
    <row r="106" spans="1:5" x14ac:dyDescent="0.25">
      <c r="A106" s="135"/>
      <c r="B106" s="140"/>
      <c r="C106" s="134"/>
      <c r="E106" s="154"/>
    </row>
    <row r="107" spans="1:5" x14ac:dyDescent="0.25">
      <c r="A107" s="135"/>
      <c r="B107" s="140"/>
      <c r="C107" s="134"/>
    </row>
    <row r="108" spans="1:5" x14ac:dyDescent="0.25">
      <c r="A108" s="135"/>
      <c r="B108" s="140"/>
      <c r="C108" s="134"/>
    </row>
    <row r="109" spans="1:5" x14ac:dyDescent="0.25">
      <c r="A109" s="135"/>
      <c r="B109" s="140"/>
      <c r="C109" s="134"/>
    </row>
    <row r="110" spans="1:5" x14ac:dyDescent="0.25">
      <c r="A110" s="135"/>
      <c r="B110" s="140"/>
      <c r="C110" s="134"/>
      <c r="E110" s="154"/>
    </row>
    <row r="111" spans="1:5" x14ac:dyDescent="0.25">
      <c r="A111" s="135"/>
      <c r="B111" s="140"/>
      <c r="C111" s="134"/>
    </row>
    <row r="112" spans="1:5" x14ac:dyDescent="0.25">
      <c r="A112" s="135"/>
      <c r="B112" s="140"/>
      <c r="C112" s="134"/>
    </row>
    <row r="113" spans="1:5" x14ac:dyDescent="0.25">
      <c r="A113" s="135"/>
      <c r="B113" s="140"/>
      <c r="C113" s="134"/>
    </row>
    <row r="114" spans="1:5" x14ac:dyDescent="0.25">
      <c r="A114" s="135"/>
      <c r="B114" s="140"/>
      <c r="C114" s="134"/>
      <c r="E114" s="154"/>
    </row>
    <row r="115" spans="1:5" x14ac:dyDescent="0.25">
      <c r="A115" s="135"/>
      <c r="B115" s="140"/>
      <c r="C115" s="134"/>
    </row>
    <row r="116" spans="1:5" x14ac:dyDescent="0.25">
      <c r="A116" s="135"/>
      <c r="B116" s="140"/>
      <c r="C116" s="134"/>
    </row>
    <row r="117" spans="1:5" x14ac:dyDescent="0.25">
      <c r="A117" s="135"/>
      <c r="B117" s="140"/>
      <c r="C117" s="134"/>
    </row>
    <row r="118" spans="1:5" x14ac:dyDescent="0.25">
      <c r="A118" s="135"/>
      <c r="B118" s="140"/>
      <c r="C118" s="134"/>
      <c r="E118" s="154"/>
    </row>
    <row r="119" spans="1:5" x14ac:dyDescent="0.25">
      <c r="A119" s="135"/>
      <c r="B119" s="140"/>
      <c r="C119" s="134"/>
    </row>
    <row r="120" spans="1:5" x14ac:dyDescent="0.25">
      <c r="A120" s="135"/>
      <c r="B120" s="140"/>
      <c r="C120" s="134"/>
    </row>
    <row r="121" spans="1:5" x14ac:dyDescent="0.25">
      <c r="A121" s="135"/>
      <c r="B121" s="140"/>
      <c r="C121" s="134"/>
    </row>
    <row r="122" spans="1:5" x14ac:dyDescent="0.25">
      <c r="A122" s="135"/>
      <c r="B122" s="140"/>
      <c r="C122" s="134"/>
      <c r="E122" s="154"/>
    </row>
    <row r="123" spans="1:5" x14ac:dyDescent="0.25">
      <c r="A123" s="135"/>
      <c r="B123" s="140"/>
      <c r="C123" s="134"/>
    </row>
    <row r="124" spans="1:5" x14ac:dyDescent="0.25">
      <c r="A124" s="135"/>
      <c r="B124" s="140"/>
      <c r="C124" s="134"/>
    </row>
    <row r="125" spans="1:5" x14ac:dyDescent="0.25">
      <c r="A125" s="135"/>
      <c r="B125" s="140"/>
      <c r="C125" s="134"/>
    </row>
    <row r="126" spans="1:5" x14ac:dyDescent="0.25">
      <c r="A126" s="135"/>
      <c r="B126" s="140"/>
      <c r="C126" s="134"/>
      <c r="E126" s="154"/>
    </row>
    <row r="127" spans="1:5" x14ac:dyDescent="0.25">
      <c r="A127" s="135"/>
      <c r="B127" s="140"/>
      <c r="C127" s="134"/>
    </row>
    <row r="128" spans="1:5" x14ac:dyDescent="0.25">
      <c r="A128" s="135"/>
      <c r="B128" s="140"/>
      <c r="C128" s="134"/>
    </row>
    <row r="129" spans="1:5" x14ac:dyDescent="0.25">
      <c r="A129" s="135"/>
      <c r="B129" s="140"/>
      <c r="C129" s="134"/>
    </row>
    <row r="130" spans="1:5" x14ac:dyDescent="0.25">
      <c r="A130" s="135"/>
      <c r="B130" s="140"/>
      <c r="C130" s="134"/>
      <c r="E130" s="154"/>
    </row>
    <row r="131" spans="1:5" x14ac:dyDescent="0.25">
      <c r="A131" s="135"/>
      <c r="B131" s="140"/>
      <c r="C131" s="134"/>
    </row>
    <row r="132" spans="1:5" x14ac:dyDescent="0.25">
      <c r="A132" s="135"/>
      <c r="B132" s="140"/>
      <c r="C132" s="134"/>
    </row>
    <row r="133" spans="1:5" x14ac:dyDescent="0.25">
      <c r="A133" s="135"/>
      <c r="B133" s="140"/>
      <c r="C133" s="134"/>
    </row>
    <row r="134" spans="1:5" x14ac:dyDescent="0.25">
      <c r="A134" s="135"/>
      <c r="B134" s="140"/>
      <c r="C134" s="134"/>
      <c r="E134" s="154"/>
    </row>
    <row r="138" spans="1:5" x14ac:dyDescent="0.25">
      <c r="E138" s="154"/>
    </row>
    <row r="142" spans="1:5" x14ac:dyDescent="0.25">
      <c r="E142" s="154"/>
    </row>
    <row r="146" spans="5:5" x14ac:dyDescent="0.25">
      <c r="E146" s="154"/>
    </row>
    <row r="150" spans="5:5" x14ac:dyDescent="0.25">
      <c r="E150" s="154"/>
    </row>
    <row r="154" spans="5:5" x14ac:dyDescent="0.25">
      <c r="E154" s="154"/>
    </row>
    <row r="158" spans="5:5" x14ac:dyDescent="0.25">
      <c r="E158" s="154"/>
    </row>
    <row r="162" spans="5:5" x14ac:dyDescent="0.25">
      <c r="E162" s="154"/>
    </row>
    <row r="166" spans="5:5" x14ac:dyDescent="0.25">
      <c r="E166" s="154"/>
    </row>
    <row r="170" spans="5:5" x14ac:dyDescent="0.25">
      <c r="E170" s="154"/>
    </row>
    <row r="174" spans="5:5" x14ac:dyDescent="0.25">
      <c r="E174" s="154"/>
    </row>
    <row r="178" spans="5:5" x14ac:dyDescent="0.25">
      <c r="E178" s="154"/>
    </row>
    <row r="182" spans="5:5" x14ac:dyDescent="0.25">
      <c r="E182" s="154"/>
    </row>
    <row r="186" spans="5:5" x14ac:dyDescent="0.25">
      <c r="E186" s="154"/>
    </row>
    <row r="190" spans="5:5" x14ac:dyDescent="0.25">
      <c r="E190" s="154"/>
    </row>
    <row r="194" spans="5:5" x14ac:dyDescent="0.25">
      <c r="E194" s="154"/>
    </row>
    <row r="198" spans="5:5" x14ac:dyDescent="0.25">
      <c r="E198" s="154"/>
    </row>
    <row r="202" spans="5:5" x14ac:dyDescent="0.25">
      <c r="E202" s="154"/>
    </row>
    <row r="206" spans="5:5" x14ac:dyDescent="0.25">
      <c r="E206" s="154"/>
    </row>
    <row r="210" spans="5:5" x14ac:dyDescent="0.25">
      <c r="E210" s="154"/>
    </row>
  </sheetData>
  <conditionalFormatting sqref="A58">
    <cfRule type="duplicateValues" dxfId="0"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sheetPr>
  <dimension ref="A1:N54"/>
  <sheetViews>
    <sheetView showGridLines="0" topLeftCell="A3" workbookViewId="0">
      <selection activeCell="I40" sqref="I40"/>
    </sheetView>
  </sheetViews>
  <sheetFormatPr defaultColWidth="20.28515625" defaultRowHeight="12.75" x14ac:dyDescent="0.25"/>
  <cols>
    <col min="1" max="2" width="5.85546875" style="50" customWidth="1"/>
    <col min="3" max="3" width="3" style="50" customWidth="1"/>
    <col min="4" max="4" width="22.42578125" style="50" customWidth="1"/>
    <col min="5" max="7" width="9.140625" style="50" customWidth="1"/>
    <col min="8" max="8" width="4.85546875" style="50" customWidth="1"/>
    <col min="9" max="9" width="22.42578125" style="50" customWidth="1"/>
    <col min="10" max="12" width="9.140625" style="50" customWidth="1"/>
    <col min="13" max="16384" width="20.28515625" style="50"/>
  </cols>
  <sheetData>
    <row r="1" spans="1:13" ht="13.5" thickBot="1" x14ac:dyDescent="0.3">
      <c r="A1" s="45">
        <f>SUM(E3:E54,J3:J41)</f>
        <v>1650</v>
      </c>
      <c r="B1" s="46">
        <f>SUM(A1)/15</f>
        <v>110</v>
      </c>
      <c r="C1" s="47"/>
      <c r="D1" s="47"/>
      <c r="E1" s="48"/>
      <c r="F1" s="48"/>
      <c r="G1" s="48"/>
      <c r="H1" s="47"/>
      <c r="I1" s="47"/>
      <c r="J1" s="47"/>
      <c r="K1" s="49"/>
      <c r="L1" s="47"/>
      <c r="M1" s="47"/>
    </row>
    <row r="2" spans="1:13" s="61" customFormat="1" ht="13.5" thickBot="1" x14ac:dyDescent="0.3">
      <c r="A2" s="51"/>
      <c r="B2" s="51"/>
      <c r="C2" s="52"/>
      <c r="D2" s="53" t="s">
        <v>3</v>
      </c>
      <c r="E2" s="54" t="s">
        <v>0</v>
      </c>
      <c r="F2" s="55" t="s">
        <v>128</v>
      </c>
      <c r="G2" s="56" t="s">
        <v>4</v>
      </c>
      <c r="H2" s="52"/>
      <c r="I2" s="57" t="s">
        <v>3</v>
      </c>
      <c r="J2" s="58" t="s">
        <v>0</v>
      </c>
      <c r="K2" s="59" t="s">
        <v>128</v>
      </c>
      <c r="L2" s="60" t="s">
        <v>4</v>
      </c>
      <c r="M2" s="52"/>
    </row>
    <row r="3" spans="1:13" x14ac:dyDescent="0.25">
      <c r="A3" s="62"/>
      <c r="B3" s="63"/>
      <c r="C3" s="47"/>
      <c r="D3" s="64" t="s">
        <v>61</v>
      </c>
      <c r="E3" s="65">
        <f>COUNTIF(SELECTIONS!$D$1:$AG$111,D3)</f>
        <v>25</v>
      </c>
      <c r="F3" s="66">
        <f>IFERROR(E3/$B$1,"")</f>
        <v>0.22727272727272727</v>
      </c>
      <c r="G3" s="67" t="s">
        <v>5</v>
      </c>
      <c r="H3" s="47"/>
      <c r="I3" s="68" t="s">
        <v>90</v>
      </c>
      <c r="J3" s="69">
        <f>COUNTIF(SELECTIONS!$D$1:$AG$111,I3)</f>
        <v>15</v>
      </c>
      <c r="K3" s="70">
        <f>IFERROR(J3/$B$1,"")</f>
        <v>0.13636363636363635</v>
      </c>
      <c r="L3" s="71" t="s">
        <v>6</v>
      </c>
      <c r="M3" s="47"/>
    </row>
    <row r="4" spans="1:13" x14ac:dyDescent="0.25">
      <c r="A4" s="62"/>
      <c r="B4" s="63"/>
      <c r="C4" s="47"/>
      <c r="D4" s="72" t="s">
        <v>62</v>
      </c>
      <c r="E4" s="73">
        <f>COUNTIF(SELECTIONS!$D$1:$AG$111,D4)</f>
        <v>0</v>
      </c>
      <c r="F4" s="74">
        <f t="shared" ref="F4:F54" si="0">IFERROR(E4/$B$1,"")</f>
        <v>0</v>
      </c>
      <c r="G4" s="75" t="s">
        <v>5</v>
      </c>
      <c r="H4" s="47"/>
      <c r="I4" s="76" t="s">
        <v>173</v>
      </c>
      <c r="J4" s="77">
        <f>COUNTIF(SELECTIONS!$D$1:$AG$111,I4)</f>
        <v>5</v>
      </c>
      <c r="K4" s="78">
        <f t="shared" ref="K4:K41" si="1">IFERROR(J4/$B$1,"")</f>
        <v>4.5454545454545456E-2</v>
      </c>
      <c r="L4" s="79" t="s">
        <v>6</v>
      </c>
      <c r="M4" s="47"/>
    </row>
    <row r="5" spans="1:13" x14ac:dyDescent="0.25">
      <c r="A5" s="62"/>
      <c r="B5" s="63"/>
      <c r="C5" s="47"/>
      <c r="D5" s="72" t="s">
        <v>63</v>
      </c>
      <c r="E5" s="73">
        <f>COUNTIF(SELECTIONS!$D$1:$AG$111,D5)</f>
        <v>13</v>
      </c>
      <c r="F5" s="74">
        <f t="shared" si="0"/>
        <v>0.11818181818181818</v>
      </c>
      <c r="G5" s="75" t="s">
        <v>5</v>
      </c>
      <c r="H5" s="47"/>
      <c r="I5" s="76" t="s">
        <v>174</v>
      </c>
      <c r="J5" s="77">
        <f>COUNTIF(SELECTIONS!$D$1:$AG$111,I5)</f>
        <v>35</v>
      </c>
      <c r="K5" s="78">
        <f t="shared" si="1"/>
        <v>0.31818181818181818</v>
      </c>
      <c r="L5" s="79" t="s">
        <v>6</v>
      </c>
      <c r="M5" s="47"/>
    </row>
    <row r="6" spans="1:13" x14ac:dyDescent="0.25">
      <c r="A6" s="62"/>
      <c r="B6" s="63"/>
      <c r="C6" s="47"/>
      <c r="D6" s="72" t="s">
        <v>64</v>
      </c>
      <c r="E6" s="73">
        <f>COUNTIF(SELECTIONS!$D$1:$AG$111,D6)</f>
        <v>15</v>
      </c>
      <c r="F6" s="74">
        <f t="shared" si="0"/>
        <v>0.13636363636363635</v>
      </c>
      <c r="G6" s="75" t="s">
        <v>5</v>
      </c>
      <c r="H6" s="47"/>
      <c r="I6" s="76" t="s">
        <v>107</v>
      </c>
      <c r="J6" s="77">
        <f>COUNTIF(SELECTIONS!$D$1:$AG$111,I6)</f>
        <v>17</v>
      </c>
      <c r="K6" s="78">
        <f t="shared" si="1"/>
        <v>0.15454545454545454</v>
      </c>
      <c r="L6" s="79" t="s">
        <v>6</v>
      </c>
      <c r="M6" s="47"/>
    </row>
    <row r="7" spans="1:13" x14ac:dyDescent="0.25">
      <c r="A7" s="62"/>
      <c r="B7" s="63"/>
      <c r="C7" s="47"/>
      <c r="D7" s="72" t="s">
        <v>65</v>
      </c>
      <c r="E7" s="73">
        <f>COUNTIF(SELECTIONS!$D$1:$AG$111,D7)</f>
        <v>59</v>
      </c>
      <c r="F7" s="74">
        <f t="shared" si="0"/>
        <v>0.53636363636363638</v>
      </c>
      <c r="G7" s="75" t="s">
        <v>5</v>
      </c>
      <c r="H7" s="47"/>
      <c r="I7" s="76" t="s">
        <v>175</v>
      </c>
      <c r="J7" s="77">
        <f>COUNTIF(SELECTIONS!$D$1:$AG$111,I7)</f>
        <v>12</v>
      </c>
      <c r="K7" s="78">
        <f t="shared" si="1"/>
        <v>0.10909090909090909</v>
      </c>
      <c r="L7" s="79" t="s">
        <v>6</v>
      </c>
      <c r="M7" s="47"/>
    </row>
    <row r="8" spans="1:13" x14ac:dyDescent="0.25">
      <c r="A8" s="62"/>
      <c r="B8" s="63"/>
      <c r="C8" s="47"/>
      <c r="D8" s="72" t="s">
        <v>74</v>
      </c>
      <c r="E8" s="73">
        <f>COUNTIF(SELECTIONS!$D$1:$AG$111,D8)</f>
        <v>5</v>
      </c>
      <c r="F8" s="74">
        <f t="shared" si="0"/>
        <v>4.5454545454545456E-2</v>
      </c>
      <c r="G8" s="75" t="s">
        <v>5</v>
      </c>
      <c r="H8" s="47"/>
      <c r="I8" s="76" t="s">
        <v>176</v>
      </c>
      <c r="J8" s="77">
        <f>COUNTIF(SELECTIONS!$D$1:$AG$111,I8)</f>
        <v>0</v>
      </c>
      <c r="K8" s="78">
        <f t="shared" si="1"/>
        <v>0</v>
      </c>
      <c r="L8" s="79" t="s">
        <v>6</v>
      </c>
      <c r="M8" s="47"/>
    </row>
    <row r="9" spans="1:13" x14ac:dyDescent="0.25">
      <c r="A9" s="62"/>
      <c r="B9" s="63"/>
      <c r="C9" s="47"/>
      <c r="D9" s="72" t="s">
        <v>66</v>
      </c>
      <c r="E9" s="73">
        <f>COUNTIF(SELECTIONS!$D$1:$AG$111,D9)</f>
        <v>52</v>
      </c>
      <c r="F9" s="74">
        <f t="shared" si="0"/>
        <v>0.47272727272727272</v>
      </c>
      <c r="G9" s="75" t="s">
        <v>5</v>
      </c>
      <c r="H9" s="47"/>
      <c r="I9" s="76" t="s">
        <v>177</v>
      </c>
      <c r="J9" s="77">
        <f>COUNTIF(SELECTIONS!$D$1:$AG$111,I9)</f>
        <v>1</v>
      </c>
      <c r="K9" s="78">
        <f t="shared" si="1"/>
        <v>9.0909090909090905E-3</v>
      </c>
      <c r="L9" s="79" t="s">
        <v>6</v>
      </c>
      <c r="M9" s="47"/>
    </row>
    <row r="10" spans="1:13" x14ac:dyDescent="0.25">
      <c r="A10" s="62"/>
      <c r="B10" s="63"/>
      <c r="C10" s="47"/>
      <c r="D10" s="72" t="s">
        <v>68</v>
      </c>
      <c r="E10" s="73">
        <f>COUNTIF(SELECTIONS!$D$1:$AG$111,D10)</f>
        <v>9</v>
      </c>
      <c r="F10" s="74">
        <f t="shared" si="0"/>
        <v>8.1818181818181818E-2</v>
      </c>
      <c r="G10" s="75" t="s">
        <v>5</v>
      </c>
      <c r="H10" s="47"/>
      <c r="I10" s="76" t="s">
        <v>178</v>
      </c>
      <c r="J10" s="77">
        <f>COUNTIF(SELECTIONS!$D$1:$AG$111,I10)</f>
        <v>16</v>
      </c>
      <c r="K10" s="78">
        <f t="shared" si="1"/>
        <v>0.14545454545454545</v>
      </c>
      <c r="L10" s="79" t="s">
        <v>6</v>
      </c>
      <c r="M10" s="47"/>
    </row>
    <row r="11" spans="1:13" x14ac:dyDescent="0.25">
      <c r="A11" s="62"/>
      <c r="B11" s="63"/>
      <c r="C11" s="47"/>
      <c r="D11" s="72" t="s">
        <v>82</v>
      </c>
      <c r="E11" s="73">
        <f>COUNTIF(SELECTIONS!$D$1:$AG$111,D11)</f>
        <v>29</v>
      </c>
      <c r="F11" s="74">
        <f t="shared" si="0"/>
        <v>0.26363636363636361</v>
      </c>
      <c r="G11" s="75" t="s">
        <v>5</v>
      </c>
      <c r="H11" s="47"/>
      <c r="I11" s="76" t="s">
        <v>117</v>
      </c>
      <c r="J11" s="77">
        <f>COUNTIF(SELECTIONS!$D$1:$AG$111,I11)</f>
        <v>0</v>
      </c>
      <c r="K11" s="78">
        <f t="shared" si="1"/>
        <v>0</v>
      </c>
      <c r="L11" s="79" t="s">
        <v>6</v>
      </c>
      <c r="M11" s="47"/>
    </row>
    <row r="12" spans="1:13" ht="13.5" thickBot="1" x14ac:dyDescent="0.3">
      <c r="A12" s="62"/>
      <c r="B12" s="63"/>
      <c r="C12" s="47"/>
      <c r="D12" s="80" t="s">
        <v>69</v>
      </c>
      <c r="E12" s="81">
        <f>COUNTIF(SELECTIONS!$D$1:$AG$111,D12)</f>
        <v>13</v>
      </c>
      <c r="F12" s="82">
        <f t="shared" si="0"/>
        <v>0.11818181818181818</v>
      </c>
      <c r="G12" s="83" t="s">
        <v>5</v>
      </c>
      <c r="H12" s="47"/>
      <c r="I12" s="76" t="s">
        <v>179</v>
      </c>
      <c r="J12" s="77">
        <f>COUNTIF(SELECTIONS!$D$1:$AG$111,I12)</f>
        <v>2</v>
      </c>
      <c r="K12" s="78">
        <f t="shared" si="1"/>
        <v>1.8181818181818181E-2</v>
      </c>
      <c r="L12" s="79" t="s">
        <v>6</v>
      </c>
      <c r="M12" s="47"/>
    </row>
    <row r="13" spans="1:13" x14ac:dyDescent="0.25">
      <c r="A13" s="62"/>
      <c r="B13" s="63"/>
      <c r="C13" s="47"/>
      <c r="D13" s="84" t="s">
        <v>70</v>
      </c>
      <c r="E13" s="85">
        <f>COUNTIF(SELECTIONS!$D$1:$AG$111,D13)</f>
        <v>6</v>
      </c>
      <c r="F13" s="86">
        <f t="shared" si="0"/>
        <v>5.4545454545454543E-2</v>
      </c>
      <c r="G13" s="87" t="s">
        <v>8</v>
      </c>
      <c r="H13" s="47"/>
      <c r="I13" s="76" t="s">
        <v>109</v>
      </c>
      <c r="J13" s="77">
        <f>COUNTIF(SELECTIONS!$D$1:$AG$111,I13)</f>
        <v>41</v>
      </c>
      <c r="K13" s="78">
        <f t="shared" si="1"/>
        <v>0.37272727272727274</v>
      </c>
      <c r="L13" s="79" t="s">
        <v>6</v>
      </c>
      <c r="M13" s="47"/>
    </row>
    <row r="14" spans="1:13" x14ac:dyDescent="0.25">
      <c r="A14" s="62"/>
      <c r="B14" s="63"/>
      <c r="C14" s="47"/>
      <c r="D14" s="76" t="s">
        <v>91</v>
      </c>
      <c r="E14" s="77">
        <f>COUNTIF(SELECTIONS!$D$1:$AG$111,D14)</f>
        <v>91</v>
      </c>
      <c r="F14" s="88">
        <f t="shared" si="0"/>
        <v>0.82727272727272727</v>
      </c>
      <c r="G14" s="79" t="s">
        <v>8</v>
      </c>
      <c r="H14" s="47"/>
      <c r="I14" s="76" t="s">
        <v>180</v>
      </c>
      <c r="J14" s="77">
        <f>COUNTIF(SELECTIONS!$D$1:$AG$111,I14)</f>
        <v>1</v>
      </c>
      <c r="K14" s="78">
        <f t="shared" si="1"/>
        <v>9.0909090909090905E-3</v>
      </c>
      <c r="L14" s="79" t="s">
        <v>6</v>
      </c>
      <c r="M14" s="47"/>
    </row>
    <row r="15" spans="1:13" x14ac:dyDescent="0.25">
      <c r="A15" s="62"/>
      <c r="B15" s="63"/>
      <c r="C15" s="47"/>
      <c r="D15" s="84" t="s">
        <v>113</v>
      </c>
      <c r="E15" s="85">
        <f>COUNTIF(SELECTIONS!$D$1:$AG$111,D15)</f>
        <v>6</v>
      </c>
      <c r="F15" s="86">
        <f t="shared" si="0"/>
        <v>5.4545454545454543E-2</v>
      </c>
      <c r="G15" s="87" t="s">
        <v>8</v>
      </c>
      <c r="H15" s="47"/>
      <c r="I15" s="76" t="s">
        <v>181</v>
      </c>
      <c r="J15" s="77">
        <f>COUNTIF(SELECTIONS!$D$1:$AG$111,I15)</f>
        <v>0</v>
      </c>
      <c r="K15" s="78">
        <f t="shared" si="1"/>
        <v>0</v>
      </c>
      <c r="L15" s="79" t="s">
        <v>6</v>
      </c>
      <c r="M15" s="47"/>
    </row>
    <row r="16" spans="1:13" x14ac:dyDescent="0.25">
      <c r="A16" s="62"/>
      <c r="B16" s="63"/>
      <c r="C16" s="47"/>
      <c r="D16" s="76" t="s">
        <v>73</v>
      </c>
      <c r="E16" s="77">
        <f>COUNTIF(SELECTIONS!$D$1:$AG$111,D16)</f>
        <v>5</v>
      </c>
      <c r="F16" s="88">
        <f t="shared" si="0"/>
        <v>4.5454545454545456E-2</v>
      </c>
      <c r="G16" s="79" t="s">
        <v>8</v>
      </c>
      <c r="H16" s="47"/>
      <c r="I16" s="76" t="s">
        <v>182</v>
      </c>
      <c r="J16" s="77">
        <f>COUNTIF(SELECTIONS!$D$1:$AG$111,I16)</f>
        <v>3</v>
      </c>
      <c r="K16" s="78">
        <f t="shared" si="1"/>
        <v>2.7272727272727271E-2</v>
      </c>
      <c r="L16" s="79" t="s">
        <v>6</v>
      </c>
      <c r="M16" s="47"/>
    </row>
    <row r="17" spans="1:13" x14ac:dyDescent="0.25">
      <c r="A17" s="62"/>
      <c r="B17" s="63"/>
      <c r="C17" s="47"/>
      <c r="D17" s="76" t="s">
        <v>114</v>
      </c>
      <c r="E17" s="77">
        <f>COUNTIF(SELECTIONS!$D$1:$AG$111,D17)</f>
        <v>5</v>
      </c>
      <c r="F17" s="88">
        <f t="shared" si="0"/>
        <v>4.5454545454545456E-2</v>
      </c>
      <c r="G17" s="79" t="s">
        <v>8</v>
      </c>
      <c r="H17" s="47"/>
      <c r="I17" s="76" t="s">
        <v>183</v>
      </c>
      <c r="J17" s="77">
        <f>COUNTIF(SELECTIONS!$D$1:$AG$111,I17)</f>
        <v>36</v>
      </c>
      <c r="K17" s="78">
        <f t="shared" si="1"/>
        <v>0.32727272727272727</v>
      </c>
      <c r="L17" s="79" t="s">
        <v>6</v>
      </c>
      <c r="M17" s="47"/>
    </row>
    <row r="18" spans="1:13" x14ac:dyDescent="0.25">
      <c r="A18" s="47"/>
      <c r="B18" s="47"/>
      <c r="C18" s="47"/>
      <c r="D18" s="76" t="s">
        <v>75</v>
      </c>
      <c r="E18" s="77">
        <f>COUNTIF(SELECTIONS!$D$1:$AG$111,D18)</f>
        <v>6</v>
      </c>
      <c r="F18" s="88">
        <f t="shared" si="0"/>
        <v>5.4545454545454543E-2</v>
      </c>
      <c r="G18" s="79" t="s">
        <v>8</v>
      </c>
      <c r="H18" s="47"/>
      <c r="I18" s="76" t="s">
        <v>118</v>
      </c>
      <c r="J18" s="77">
        <f>COUNTIF(SELECTIONS!$D$1:$AG$111,I18)</f>
        <v>6</v>
      </c>
      <c r="K18" s="78">
        <f t="shared" si="1"/>
        <v>5.4545454545454543E-2</v>
      </c>
      <c r="L18" s="79" t="s">
        <v>6</v>
      </c>
      <c r="M18" s="47"/>
    </row>
    <row r="19" spans="1:13" x14ac:dyDescent="0.25">
      <c r="A19" s="47"/>
      <c r="B19" s="47"/>
      <c r="C19" s="47"/>
      <c r="D19" s="76" t="s">
        <v>76</v>
      </c>
      <c r="E19" s="77">
        <f>COUNTIF(SELECTIONS!$D$1:$AG$111,D19)</f>
        <v>11</v>
      </c>
      <c r="F19" s="88">
        <f t="shared" ref="F19:F32" si="2">IFERROR(E19/$B$1,"")</f>
        <v>0.1</v>
      </c>
      <c r="G19" s="79" t="s">
        <v>8</v>
      </c>
      <c r="H19" s="47"/>
      <c r="I19" s="76" t="s">
        <v>184</v>
      </c>
      <c r="J19" s="77">
        <f>COUNTIF(SELECTIONS!$D$1:$AG$111,I19)</f>
        <v>1</v>
      </c>
      <c r="K19" s="78">
        <f t="shared" si="1"/>
        <v>9.0909090909090905E-3</v>
      </c>
      <c r="L19" s="79" t="s">
        <v>6</v>
      </c>
      <c r="M19" s="47"/>
    </row>
    <row r="20" spans="1:13" x14ac:dyDescent="0.25">
      <c r="A20" s="47"/>
      <c r="B20" s="47"/>
      <c r="C20" s="47"/>
      <c r="D20" s="76" t="s">
        <v>78</v>
      </c>
      <c r="E20" s="77">
        <f>COUNTIF(SELECTIONS!$D$1:$AG$111,D20)</f>
        <v>12</v>
      </c>
      <c r="F20" s="88">
        <f t="shared" si="2"/>
        <v>0.10909090909090909</v>
      </c>
      <c r="G20" s="79" t="s">
        <v>8</v>
      </c>
      <c r="H20" s="47"/>
      <c r="I20" s="76" t="s">
        <v>185</v>
      </c>
      <c r="J20" s="77">
        <f>COUNTIF(SELECTIONS!$D$1:$AG$111,I20)</f>
        <v>78</v>
      </c>
      <c r="K20" s="78">
        <f t="shared" si="1"/>
        <v>0.70909090909090911</v>
      </c>
      <c r="L20" s="79" t="s">
        <v>6</v>
      </c>
      <c r="M20" s="47"/>
    </row>
    <row r="21" spans="1:13" x14ac:dyDescent="0.25">
      <c r="A21" s="47"/>
      <c r="B21" s="47"/>
      <c r="C21" s="47"/>
      <c r="D21" s="76" t="s">
        <v>80</v>
      </c>
      <c r="E21" s="77">
        <f>COUNTIF(SELECTIONS!$D$1:$AG$111,D21)</f>
        <v>43</v>
      </c>
      <c r="F21" s="88">
        <f t="shared" si="2"/>
        <v>0.39090909090909093</v>
      </c>
      <c r="G21" s="79" t="s">
        <v>8</v>
      </c>
      <c r="H21" s="47"/>
      <c r="I21" s="76" t="s">
        <v>119</v>
      </c>
      <c r="J21" s="77">
        <f>COUNTIF(SELECTIONS!$D$1:$AG$111,I21)</f>
        <v>6</v>
      </c>
      <c r="K21" s="78">
        <f t="shared" si="1"/>
        <v>5.4545454545454543E-2</v>
      </c>
      <c r="L21" s="79" t="s">
        <v>6</v>
      </c>
      <c r="M21" s="47"/>
    </row>
    <row r="22" spans="1:13" x14ac:dyDescent="0.25">
      <c r="A22" s="47"/>
      <c r="B22" s="47"/>
      <c r="C22" s="47"/>
      <c r="D22" s="76" t="s">
        <v>67</v>
      </c>
      <c r="E22" s="77">
        <f>COUNTIF(SELECTIONS!$D$1:$AG$111,D22)</f>
        <v>3</v>
      </c>
      <c r="F22" s="88">
        <f t="shared" si="2"/>
        <v>2.7272727272727271E-2</v>
      </c>
      <c r="G22" s="79" t="s">
        <v>8</v>
      </c>
      <c r="H22" s="47"/>
      <c r="I22" s="76" t="s">
        <v>186</v>
      </c>
      <c r="J22" s="77">
        <f>COUNTIF(SELECTIONS!$D$1:$AG$111,I22)</f>
        <v>17</v>
      </c>
      <c r="K22" s="78">
        <f t="shared" si="1"/>
        <v>0.15454545454545454</v>
      </c>
      <c r="L22" s="79" t="s">
        <v>6</v>
      </c>
      <c r="M22" s="47"/>
    </row>
    <row r="23" spans="1:13" x14ac:dyDescent="0.25">
      <c r="A23" s="47"/>
      <c r="B23" s="47"/>
      <c r="C23" s="47"/>
      <c r="D23" s="76" t="s">
        <v>81</v>
      </c>
      <c r="E23" s="77">
        <f>COUNTIF(SELECTIONS!$D$1:$AG$111,D23)</f>
        <v>4</v>
      </c>
      <c r="F23" s="88">
        <f t="shared" si="2"/>
        <v>3.6363636363636362E-2</v>
      </c>
      <c r="G23" s="79" t="s">
        <v>8</v>
      </c>
      <c r="H23" s="47"/>
      <c r="I23" s="76" t="s">
        <v>187</v>
      </c>
      <c r="J23" s="77">
        <f>COUNTIF(SELECTIONS!$D$1:$AG$111,I23)</f>
        <v>3</v>
      </c>
      <c r="K23" s="78">
        <f>IFERROR(J23/$B$1,"")</f>
        <v>2.7272727272727271E-2</v>
      </c>
      <c r="L23" s="79" t="s">
        <v>6</v>
      </c>
      <c r="M23" s="47"/>
    </row>
    <row r="24" spans="1:13" x14ac:dyDescent="0.25">
      <c r="A24" s="47"/>
      <c r="B24" s="47"/>
      <c r="C24" s="47"/>
      <c r="D24" s="76" t="s">
        <v>159</v>
      </c>
      <c r="E24" s="77">
        <f>COUNTIF(SELECTIONS!$D$1:$AG$111,D24)</f>
        <v>11</v>
      </c>
      <c r="F24" s="88">
        <f t="shared" si="2"/>
        <v>0.1</v>
      </c>
      <c r="G24" s="79" t="s">
        <v>8</v>
      </c>
      <c r="H24" s="47"/>
      <c r="I24" s="76" t="s">
        <v>188</v>
      </c>
      <c r="J24" s="77">
        <f>COUNTIF(SELECTIONS!$D$1:$AG$111,I24)</f>
        <v>31</v>
      </c>
      <c r="K24" s="78">
        <f t="shared" si="1"/>
        <v>0.2818181818181818</v>
      </c>
      <c r="L24" s="79" t="s">
        <v>6</v>
      </c>
      <c r="M24" s="47"/>
    </row>
    <row r="25" spans="1:13" ht="13.5" thickBot="1" x14ac:dyDescent="0.3">
      <c r="A25" s="47"/>
      <c r="B25" s="47"/>
      <c r="C25" s="47"/>
      <c r="D25" s="76" t="s">
        <v>83</v>
      </c>
      <c r="E25" s="77">
        <f>COUNTIF(SELECTIONS!$D$1:$AG$111,D25)</f>
        <v>0</v>
      </c>
      <c r="F25" s="88">
        <f t="shared" si="2"/>
        <v>0</v>
      </c>
      <c r="G25" s="79" t="s">
        <v>8</v>
      </c>
      <c r="H25" s="47"/>
      <c r="I25" s="89" t="s">
        <v>100</v>
      </c>
      <c r="J25" s="90">
        <f>COUNTIF(SELECTIONS!$D$1:$AG$111,I25)</f>
        <v>4</v>
      </c>
      <c r="K25" s="91">
        <f t="shared" si="1"/>
        <v>3.6363636363636362E-2</v>
      </c>
      <c r="L25" s="92" t="s">
        <v>6</v>
      </c>
      <c r="M25" s="47"/>
    </row>
    <row r="26" spans="1:13" x14ac:dyDescent="0.25">
      <c r="A26" s="47"/>
      <c r="B26" s="47"/>
      <c r="C26" s="47"/>
      <c r="D26" s="76" t="s">
        <v>98</v>
      </c>
      <c r="E26" s="77">
        <f>COUNTIF(SELECTIONS!$D$1:$AG$111,D26)</f>
        <v>11</v>
      </c>
      <c r="F26" s="88">
        <f t="shared" si="2"/>
        <v>0.1</v>
      </c>
      <c r="G26" s="79" t="s">
        <v>8</v>
      </c>
      <c r="H26" s="47"/>
      <c r="I26" s="72" t="s">
        <v>101</v>
      </c>
      <c r="J26" s="65">
        <f>COUNTIF(SELECTIONS!$D$1:$AG$111,I26)</f>
        <v>25</v>
      </c>
      <c r="K26" s="66">
        <f t="shared" si="1"/>
        <v>0.22727272727272727</v>
      </c>
      <c r="L26" s="67" t="s">
        <v>9</v>
      </c>
      <c r="M26" s="47"/>
    </row>
    <row r="27" spans="1:13" x14ac:dyDescent="0.25">
      <c r="A27" s="47"/>
      <c r="B27" s="47"/>
      <c r="C27" s="47"/>
      <c r="D27" s="76" t="s">
        <v>160</v>
      </c>
      <c r="E27" s="77">
        <f>COUNTIF(SELECTIONS!$D$1:$AG$111,D27)</f>
        <v>3</v>
      </c>
      <c r="F27" s="88">
        <f t="shared" si="2"/>
        <v>2.7272727272727271E-2</v>
      </c>
      <c r="G27" s="79" t="s">
        <v>8</v>
      </c>
      <c r="H27" s="47"/>
      <c r="I27" s="72" t="s">
        <v>102</v>
      </c>
      <c r="J27" s="73">
        <f>COUNTIF(SELECTIONS!$D$1:$AG$111,I27)</f>
        <v>6</v>
      </c>
      <c r="K27" s="93">
        <f t="shared" si="1"/>
        <v>5.4545454545454543E-2</v>
      </c>
      <c r="L27" s="75" t="s">
        <v>9</v>
      </c>
      <c r="M27" s="47"/>
    </row>
    <row r="28" spans="1:13" x14ac:dyDescent="0.25">
      <c r="A28" s="47"/>
      <c r="B28" s="47"/>
      <c r="C28" s="47"/>
      <c r="D28" s="76" t="s">
        <v>84</v>
      </c>
      <c r="E28" s="77">
        <f>COUNTIF(SELECTIONS!$D$1:$AG$111,D28)</f>
        <v>4</v>
      </c>
      <c r="F28" s="88">
        <f t="shared" si="2"/>
        <v>3.6363636363636362E-2</v>
      </c>
      <c r="G28" s="79" t="s">
        <v>8</v>
      </c>
      <c r="H28" s="47"/>
      <c r="I28" s="72" t="s">
        <v>171</v>
      </c>
      <c r="J28" s="73">
        <f>COUNTIF(SELECTIONS!$D$1:$AG$111,I28)</f>
        <v>51</v>
      </c>
      <c r="K28" s="93">
        <f t="shared" si="1"/>
        <v>0.46363636363636362</v>
      </c>
      <c r="L28" s="75" t="s">
        <v>9</v>
      </c>
      <c r="M28" s="47"/>
    </row>
    <row r="29" spans="1:13" x14ac:dyDescent="0.25">
      <c r="A29" s="47"/>
      <c r="B29" s="47"/>
      <c r="C29" s="47"/>
      <c r="D29" s="76" t="s">
        <v>85</v>
      </c>
      <c r="E29" s="77">
        <f>COUNTIF(SELECTIONS!$D$1:$AG$111,D29)</f>
        <v>11</v>
      </c>
      <c r="F29" s="88">
        <f t="shared" si="2"/>
        <v>0.1</v>
      </c>
      <c r="G29" s="79" t="s">
        <v>8</v>
      </c>
      <c r="H29" s="47"/>
      <c r="I29" s="72" t="s">
        <v>103</v>
      </c>
      <c r="J29" s="73">
        <f>COUNTIF(SELECTIONS!$D$1:$AG$111,I29)</f>
        <v>4</v>
      </c>
      <c r="K29" s="93">
        <f t="shared" si="1"/>
        <v>3.6363636363636362E-2</v>
      </c>
      <c r="L29" s="75" t="s">
        <v>9</v>
      </c>
      <c r="M29" s="47"/>
    </row>
    <row r="30" spans="1:13" x14ac:dyDescent="0.25">
      <c r="A30" s="47"/>
      <c r="B30" s="47"/>
      <c r="C30" s="47"/>
      <c r="D30" s="76" t="s">
        <v>86</v>
      </c>
      <c r="E30" s="77">
        <f>COUNTIF(SELECTIONS!$D$1:$AG$111,D30)</f>
        <v>7</v>
      </c>
      <c r="F30" s="88">
        <f t="shared" si="2"/>
        <v>6.363636363636363E-2</v>
      </c>
      <c r="G30" s="79" t="s">
        <v>8</v>
      </c>
      <c r="H30" s="47"/>
      <c r="I30" s="64" t="s">
        <v>104</v>
      </c>
      <c r="J30" s="73">
        <f>COUNTIF(SELECTIONS!$D$1:$AG$111,I30)</f>
        <v>0</v>
      </c>
      <c r="K30" s="93">
        <f t="shared" si="1"/>
        <v>0</v>
      </c>
      <c r="L30" s="75" t="s">
        <v>9</v>
      </c>
      <c r="M30" s="47"/>
    </row>
    <row r="31" spans="1:13" x14ac:dyDescent="0.25">
      <c r="A31" s="47"/>
      <c r="B31" s="47"/>
      <c r="C31" s="47"/>
      <c r="D31" s="76" t="s">
        <v>115</v>
      </c>
      <c r="E31" s="77">
        <f>COUNTIF(SELECTIONS!$D$1:$AG$111,D31)</f>
        <v>56</v>
      </c>
      <c r="F31" s="88">
        <f t="shared" si="2"/>
        <v>0.50909090909090904</v>
      </c>
      <c r="G31" s="79" t="s">
        <v>8</v>
      </c>
      <c r="H31" s="47"/>
      <c r="I31" s="72" t="s">
        <v>120</v>
      </c>
      <c r="J31" s="65">
        <f>COUNTIF(SELECTIONS!$D$1:$AG$111,I31)</f>
        <v>1</v>
      </c>
      <c r="K31" s="66">
        <f t="shared" si="1"/>
        <v>9.0909090909090905E-3</v>
      </c>
      <c r="L31" s="67" t="s">
        <v>9</v>
      </c>
      <c r="M31" s="47"/>
    </row>
    <row r="32" spans="1:13" ht="13.5" thickBot="1" x14ac:dyDescent="0.3">
      <c r="A32" s="47"/>
      <c r="B32" s="47"/>
      <c r="C32" s="47"/>
      <c r="D32" s="89" t="s">
        <v>116</v>
      </c>
      <c r="E32" s="90">
        <f>COUNTIF(SELECTIONS!$D$1:$AG$111,D32)</f>
        <v>35</v>
      </c>
      <c r="F32" s="94">
        <f t="shared" si="2"/>
        <v>0.31818181818181818</v>
      </c>
      <c r="G32" s="92" t="s">
        <v>8</v>
      </c>
      <c r="H32" s="47"/>
      <c r="I32" s="72" t="s">
        <v>172</v>
      </c>
      <c r="J32" s="73">
        <f>COUNTIF(SELECTIONS!$D$1:$AG$111,I32)</f>
        <v>36</v>
      </c>
      <c r="K32" s="93">
        <f t="shared" si="1"/>
        <v>0.32727272727272727</v>
      </c>
      <c r="L32" s="75" t="s">
        <v>9</v>
      </c>
      <c r="M32" s="47"/>
    </row>
    <row r="33" spans="1:14" x14ac:dyDescent="0.25">
      <c r="A33" s="47"/>
      <c r="B33" s="47"/>
      <c r="C33" s="47"/>
      <c r="D33" s="64" t="s">
        <v>88</v>
      </c>
      <c r="E33" s="65">
        <f>COUNTIF(SELECTIONS!$D$1:$AG$111,D33)</f>
        <v>23</v>
      </c>
      <c r="F33" s="95">
        <f t="shared" si="0"/>
        <v>0.20909090909090908</v>
      </c>
      <c r="G33" s="67" t="s">
        <v>10</v>
      </c>
      <c r="H33" s="47"/>
      <c r="I33" s="72" t="s">
        <v>105</v>
      </c>
      <c r="J33" s="73">
        <f>COUNTIF(SELECTIONS!$D$1:$AG$111,I33)</f>
        <v>0</v>
      </c>
      <c r="K33" s="93">
        <f t="shared" si="1"/>
        <v>0</v>
      </c>
      <c r="L33" s="75" t="s">
        <v>9</v>
      </c>
      <c r="M33" s="47"/>
      <c r="N33" s="96"/>
    </row>
    <row r="34" spans="1:14" x14ac:dyDescent="0.25">
      <c r="A34" s="47"/>
      <c r="B34" s="47"/>
      <c r="C34" s="47"/>
      <c r="D34" s="72" t="s">
        <v>89</v>
      </c>
      <c r="E34" s="73">
        <f>COUNTIF(SELECTIONS!$D$1:$AG$111,D34)</f>
        <v>35</v>
      </c>
      <c r="F34" s="74">
        <f t="shared" si="0"/>
        <v>0.31818181818181818</v>
      </c>
      <c r="G34" s="75" t="s">
        <v>10</v>
      </c>
      <c r="H34" s="47"/>
      <c r="I34" s="72" t="s">
        <v>121</v>
      </c>
      <c r="J34" s="73">
        <f>COUNTIF(SELECTIONS!$D$1:$AG$111,I34)</f>
        <v>97</v>
      </c>
      <c r="K34" s="93">
        <f t="shared" si="1"/>
        <v>0.88181818181818183</v>
      </c>
      <c r="L34" s="75" t="s">
        <v>9</v>
      </c>
      <c r="M34" s="47"/>
    </row>
    <row r="35" spans="1:14" ht="13.5" thickBot="1" x14ac:dyDescent="0.3">
      <c r="A35" s="47"/>
      <c r="B35" s="47"/>
      <c r="C35" s="47"/>
      <c r="D35" s="72" t="s">
        <v>123</v>
      </c>
      <c r="E35" s="73">
        <f>COUNTIF(SELECTIONS!$D$1:$AG$111,D35)</f>
        <v>6</v>
      </c>
      <c r="F35" s="74">
        <f t="shared" si="0"/>
        <v>5.4545454545454543E-2</v>
      </c>
      <c r="G35" s="75" t="s">
        <v>10</v>
      </c>
      <c r="H35" s="47"/>
      <c r="I35" s="80" t="s">
        <v>106</v>
      </c>
      <c r="J35" s="81">
        <f>COUNTIF(SELECTIONS!$D$1:$AG$111,I35)</f>
        <v>0</v>
      </c>
      <c r="K35" s="97">
        <f t="shared" si="1"/>
        <v>0</v>
      </c>
      <c r="L35" s="83" t="s">
        <v>9</v>
      </c>
      <c r="M35" s="47"/>
    </row>
    <row r="36" spans="1:14" x14ac:dyDescent="0.25">
      <c r="A36" s="47"/>
      <c r="B36" s="47"/>
      <c r="C36" s="47"/>
      <c r="D36" s="64" t="s">
        <v>71</v>
      </c>
      <c r="E36" s="65">
        <f>COUNTIF(SELECTIONS!$D$1:$AG$111,D36)</f>
        <v>10</v>
      </c>
      <c r="F36" s="95">
        <f t="shared" si="0"/>
        <v>9.0909090909090912E-2</v>
      </c>
      <c r="G36" s="67" t="s">
        <v>10</v>
      </c>
      <c r="H36" s="47"/>
      <c r="I36" s="84" t="s">
        <v>165</v>
      </c>
      <c r="J36" s="85">
        <f>COUNTIF(SELECTIONS!$D$1:$AG$111,I36)</f>
        <v>7</v>
      </c>
      <c r="K36" s="98">
        <f t="shared" si="1"/>
        <v>6.363636363636363E-2</v>
      </c>
      <c r="L36" s="87" t="s">
        <v>11</v>
      </c>
      <c r="M36" s="47"/>
    </row>
    <row r="37" spans="1:14" x14ac:dyDescent="0.25">
      <c r="A37" s="47"/>
      <c r="B37" s="47"/>
      <c r="C37" s="47"/>
      <c r="D37" s="72" t="s">
        <v>92</v>
      </c>
      <c r="E37" s="73">
        <f>COUNTIF(SELECTIONS!$D$1:$AG$111,D37)</f>
        <v>0</v>
      </c>
      <c r="F37" s="74">
        <f t="shared" si="0"/>
        <v>0</v>
      </c>
      <c r="G37" s="75" t="s">
        <v>10</v>
      </c>
      <c r="H37" s="47"/>
      <c r="I37" s="84" t="s">
        <v>166</v>
      </c>
      <c r="J37" s="85">
        <f>COUNTIF(SELECTIONS!$D$1:$AG$111,I37)</f>
        <v>23</v>
      </c>
      <c r="K37" s="98">
        <f t="shared" ref="K37:K39" si="3">IFERROR(J37/$B$1,"")</f>
        <v>0.20909090909090908</v>
      </c>
      <c r="L37" s="87" t="s">
        <v>11</v>
      </c>
      <c r="M37" s="47"/>
    </row>
    <row r="38" spans="1:14" x14ac:dyDescent="0.25">
      <c r="A38" s="47"/>
      <c r="B38" s="47"/>
      <c r="C38" s="47"/>
      <c r="D38" s="72" t="s">
        <v>108</v>
      </c>
      <c r="E38" s="73">
        <f>COUNTIF(SELECTIONS!$D$1:$AG$111,D38)</f>
        <v>71</v>
      </c>
      <c r="F38" s="74">
        <f t="shared" si="0"/>
        <v>0.6454545454545455</v>
      </c>
      <c r="G38" s="75" t="s">
        <v>10</v>
      </c>
      <c r="H38" s="47"/>
      <c r="I38" s="84" t="s">
        <v>167</v>
      </c>
      <c r="J38" s="85">
        <f>COUNTIF(SELECTIONS!$D$1:$AG$111,I38)</f>
        <v>13</v>
      </c>
      <c r="K38" s="98">
        <f t="shared" si="3"/>
        <v>0.11818181818181818</v>
      </c>
      <c r="L38" s="87" t="s">
        <v>11</v>
      </c>
      <c r="M38" s="47"/>
    </row>
    <row r="39" spans="1:14" x14ac:dyDescent="0.25">
      <c r="A39" s="47"/>
      <c r="B39" s="47"/>
      <c r="C39" s="47"/>
      <c r="D39" s="72" t="s">
        <v>93</v>
      </c>
      <c r="E39" s="73">
        <f>COUNTIF(SELECTIONS!$D$1:$AG$111,D39)</f>
        <v>0</v>
      </c>
      <c r="F39" s="74">
        <f t="shared" si="0"/>
        <v>0</v>
      </c>
      <c r="G39" s="75" t="s">
        <v>10</v>
      </c>
      <c r="H39" s="47"/>
      <c r="I39" s="84" t="s">
        <v>168</v>
      </c>
      <c r="J39" s="85">
        <f>COUNTIF(SELECTIONS!$D$1:$AG$111,I39)</f>
        <v>95</v>
      </c>
      <c r="K39" s="98">
        <f t="shared" si="3"/>
        <v>0.86363636363636365</v>
      </c>
      <c r="L39" s="87" t="s">
        <v>11</v>
      </c>
      <c r="M39" s="47"/>
    </row>
    <row r="40" spans="1:14" x14ac:dyDescent="0.25">
      <c r="A40" s="47"/>
      <c r="B40" s="47"/>
      <c r="C40" s="47"/>
      <c r="D40" s="72" t="s">
        <v>94</v>
      </c>
      <c r="E40" s="73">
        <f>COUNTIF(SELECTIONS!$D$1:$AG$111,D40)</f>
        <v>2</v>
      </c>
      <c r="F40" s="74">
        <f t="shared" si="0"/>
        <v>1.8181818181818181E-2</v>
      </c>
      <c r="G40" s="75" t="s">
        <v>10</v>
      </c>
      <c r="H40" s="47"/>
      <c r="I40" s="76" t="s">
        <v>169</v>
      </c>
      <c r="J40" s="77">
        <f>COUNTIF(SELECTIONS!$D$1:$AG$111,I40)</f>
        <v>5</v>
      </c>
      <c r="K40" s="78">
        <f t="shared" si="1"/>
        <v>4.5454545454545456E-2</v>
      </c>
      <c r="L40" s="79" t="s">
        <v>11</v>
      </c>
      <c r="M40" s="47"/>
    </row>
    <row r="41" spans="1:14" ht="13.5" thickBot="1" x14ac:dyDescent="0.3">
      <c r="A41" s="47"/>
      <c r="B41" s="47"/>
      <c r="C41" s="47"/>
      <c r="D41" s="72" t="s">
        <v>72</v>
      </c>
      <c r="E41" s="73">
        <f>COUNTIF(SELECTIONS!$D$1:$AG$111,D41)</f>
        <v>17</v>
      </c>
      <c r="F41" s="74">
        <f t="shared" si="0"/>
        <v>0.15454545454545454</v>
      </c>
      <c r="G41" s="75" t="s">
        <v>10</v>
      </c>
      <c r="H41" s="47"/>
      <c r="I41" s="89" t="s">
        <v>170</v>
      </c>
      <c r="J41" s="90">
        <f>COUNTIF(SELECTIONS!$D$1:$AG$111,I41)</f>
        <v>77</v>
      </c>
      <c r="K41" s="91">
        <f t="shared" si="1"/>
        <v>0.7</v>
      </c>
      <c r="L41" s="92" t="s">
        <v>11</v>
      </c>
      <c r="M41" s="47"/>
    </row>
    <row r="42" spans="1:14" x14ac:dyDescent="0.25">
      <c r="A42" s="47"/>
      <c r="B42" s="47"/>
      <c r="C42" s="47"/>
      <c r="D42" s="72" t="s">
        <v>95</v>
      </c>
      <c r="E42" s="73">
        <f>COUNTIF(SELECTIONS!$D$1:$AG$111,D42)</f>
        <v>6</v>
      </c>
      <c r="F42" s="74">
        <f t="shared" si="0"/>
        <v>5.4545454545454543E-2</v>
      </c>
      <c r="G42" s="75" t="s">
        <v>10</v>
      </c>
      <c r="H42" s="47"/>
      <c r="I42" s="47"/>
      <c r="J42" s="47"/>
      <c r="K42" s="49"/>
      <c r="L42" s="47"/>
      <c r="M42" s="47"/>
    </row>
    <row r="43" spans="1:14" x14ac:dyDescent="0.25">
      <c r="A43" s="47"/>
      <c r="B43" s="47"/>
      <c r="C43" s="47"/>
      <c r="D43" s="72" t="s">
        <v>96</v>
      </c>
      <c r="E43" s="73">
        <f>COUNTIF(SELECTIONS!$D$1:$AG$111,D43)</f>
        <v>10</v>
      </c>
      <c r="F43" s="74">
        <f t="shared" si="0"/>
        <v>9.0909090909090912E-2</v>
      </c>
      <c r="G43" s="75" t="s">
        <v>10</v>
      </c>
      <c r="H43" s="47"/>
      <c r="I43" s="47"/>
      <c r="J43" s="47"/>
      <c r="K43" s="49"/>
      <c r="L43" s="47"/>
      <c r="M43" s="47"/>
    </row>
    <row r="44" spans="1:14" x14ac:dyDescent="0.25">
      <c r="A44" s="47"/>
      <c r="B44" s="47"/>
      <c r="C44" s="47"/>
      <c r="D44" s="72" t="s">
        <v>97</v>
      </c>
      <c r="E44" s="73">
        <f>COUNTIF(SELECTIONS!$D$1:$AG$111,D44)</f>
        <v>1</v>
      </c>
      <c r="F44" s="74">
        <f t="shared" si="0"/>
        <v>9.0909090909090905E-3</v>
      </c>
      <c r="G44" s="75" t="s">
        <v>10</v>
      </c>
      <c r="H44" s="47"/>
      <c r="I44" s="47"/>
      <c r="J44" s="47"/>
      <c r="K44" s="49"/>
      <c r="L44" s="47"/>
      <c r="M44" s="47"/>
    </row>
    <row r="45" spans="1:14" x14ac:dyDescent="0.25">
      <c r="A45" s="47"/>
      <c r="B45" s="47"/>
      <c r="C45" s="47"/>
      <c r="D45" s="72" t="s">
        <v>77</v>
      </c>
      <c r="E45" s="73">
        <f>COUNTIF(SELECTIONS!$D$1:$AG$111,D45)</f>
        <v>40</v>
      </c>
      <c r="F45" s="74">
        <f t="shared" si="0"/>
        <v>0.36363636363636365</v>
      </c>
      <c r="G45" s="75" t="s">
        <v>10</v>
      </c>
      <c r="H45" s="47"/>
      <c r="I45" s="47"/>
      <c r="J45" s="47"/>
      <c r="K45" s="49"/>
      <c r="L45" s="47"/>
      <c r="M45" s="47"/>
    </row>
    <row r="46" spans="1:14" x14ac:dyDescent="0.25">
      <c r="A46" s="47"/>
      <c r="B46" s="47"/>
      <c r="C46" s="47"/>
      <c r="D46" s="72" t="s">
        <v>79</v>
      </c>
      <c r="E46" s="73">
        <f>COUNTIF(SELECTIONS!$D$1:$AG$111,D46)</f>
        <v>3</v>
      </c>
      <c r="F46" s="74">
        <f t="shared" si="0"/>
        <v>2.7272727272727271E-2</v>
      </c>
      <c r="G46" s="75" t="s">
        <v>10</v>
      </c>
      <c r="H46" s="47"/>
      <c r="I46" s="47"/>
      <c r="J46" s="47"/>
      <c r="K46" s="49"/>
      <c r="L46" s="47"/>
      <c r="M46" s="47"/>
    </row>
    <row r="47" spans="1:14" x14ac:dyDescent="0.25">
      <c r="A47" s="47"/>
      <c r="B47" s="47"/>
      <c r="C47" s="47"/>
      <c r="D47" s="72" t="s">
        <v>110</v>
      </c>
      <c r="E47" s="73">
        <f>COUNTIF(SELECTIONS!$D$1:$AG$111,D47)</f>
        <v>17</v>
      </c>
      <c r="F47" s="74">
        <f t="shared" si="0"/>
        <v>0.15454545454545454</v>
      </c>
      <c r="G47" s="75" t="s">
        <v>10</v>
      </c>
      <c r="H47" s="47"/>
      <c r="I47" s="47"/>
      <c r="J47" s="47"/>
      <c r="K47" s="49"/>
      <c r="L47" s="47"/>
      <c r="M47" s="47"/>
    </row>
    <row r="48" spans="1:14" x14ac:dyDescent="0.25">
      <c r="A48" s="47"/>
      <c r="B48" s="47"/>
      <c r="C48" s="47"/>
      <c r="D48" s="72" t="s">
        <v>157</v>
      </c>
      <c r="E48" s="73">
        <f>COUNTIF(SELECTIONS!$D$1:$AG$111,D48)</f>
        <v>15</v>
      </c>
      <c r="F48" s="74">
        <f t="shared" si="0"/>
        <v>0.13636363636363635</v>
      </c>
      <c r="G48" s="75" t="s">
        <v>10</v>
      </c>
      <c r="H48" s="47"/>
      <c r="I48" s="47"/>
      <c r="J48" s="47"/>
      <c r="K48" s="49"/>
      <c r="L48" s="47"/>
      <c r="M48" s="47"/>
    </row>
    <row r="49" spans="1:13" x14ac:dyDescent="0.25">
      <c r="A49" s="47"/>
      <c r="B49" s="47"/>
      <c r="C49" s="47"/>
      <c r="D49" s="72" t="s">
        <v>161</v>
      </c>
      <c r="E49" s="73">
        <f>COUNTIF(SELECTIONS!$D$1:$AG$111,D49)</f>
        <v>3</v>
      </c>
      <c r="F49" s="74">
        <f t="shared" si="0"/>
        <v>2.7272727272727271E-2</v>
      </c>
      <c r="G49" s="75" t="s">
        <v>10</v>
      </c>
      <c r="H49" s="47"/>
      <c r="I49" s="47"/>
      <c r="J49" s="47"/>
      <c r="K49" s="49"/>
      <c r="L49" s="47"/>
      <c r="M49" s="47"/>
    </row>
    <row r="50" spans="1:13" x14ac:dyDescent="0.25">
      <c r="A50" s="47"/>
      <c r="B50" s="47"/>
      <c r="C50" s="47"/>
      <c r="D50" s="72" t="s">
        <v>99</v>
      </c>
      <c r="E50" s="73">
        <f>COUNTIF(SELECTIONS!$D$1:$AG$111,D50)</f>
        <v>22</v>
      </c>
      <c r="F50" s="74">
        <f t="shared" si="0"/>
        <v>0.2</v>
      </c>
      <c r="G50" s="75" t="s">
        <v>10</v>
      </c>
      <c r="H50" s="47"/>
      <c r="I50" s="47"/>
      <c r="J50" s="47"/>
      <c r="K50" s="49"/>
      <c r="L50" s="47"/>
      <c r="M50" s="47"/>
    </row>
    <row r="51" spans="1:13" x14ac:dyDescent="0.25">
      <c r="A51" s="47"/>
      <c r="B51" s="47"/>
      <c r="C51" s="47"/>
      <c r="D51" s="72" t="s">
        <v>162</v>
      </c>
      <c r="E51" s="73">
        <f>COUNTIF(SELECTIONS!$D$1:$AG$111,D51)</f>
        <v>7</v>
      </c>
      <c r="F51" s="74">
        <f t="shared" si="0"/>
        <v>6.363636363636363E-2</v>
      </c>
      <c r="G51" s="75" t="s">
        <v>10</v>
      </c>
      <c r="H51" s="47"/>
      <c r="I51" s="47"/>
      <c r="J51" s="47"/>
      <c r="K51" s="49"/>
      <c r="L51" s="47"/>
      <c r="M51" s="47"/>
    </row>
    <row r="52" spans="1:13" x14ac:dyDescent="0.25">
      <c r="A52" s="47"/>
      <c r="B52" s="47"/>
      <c r="C52" s="47"/>
      <c r="D52" s="72" t="s">
        <v>163</v>
      </c>
      <c r="E52" s="73">
        <f>COUNTIF(SELECTIONS!$D$1:$AG$111,D52)</f>
        <v>8</v>
      </c>
      <c r="F52" s="74">
        <f t="shared" ref="F52" si="4">IFERROR(E52/$B$1,"")</f>
        <v>7.2727272727272724E-2</v>
      </c>
      <c r="G52" s="75" t="s">
        <v>10</v>
      </c>
      <c r="H52" s="47"/>
      <c r="M52" s="47"/>
    </row>
    <row r="53" spans="1:13" x14ac:dyDescent="0.25">
      <c r="A53" s="47"/>
      <c r="B53" s="47"/>
      <c r="C53" s="47"/>
      <c r="D53" s="72" t="s">
        <v>164</v>
      </c>
      <c r="E53" s="73">
        <f>COUNTIF(SELECTIONS!$D$1:$AG$111,D53)</f>
        <v>22</v>
      </c>
      <c r="F53" s="74">
        <f>IFERROR(E53/$B$1,"")</f>
        <v>0.2</v>
      </c>
      <c r="G53" s="75" t="s">
        <v>10</v>
      </c>
      <c r="H53" s="47"/>
      <c r="M53" s="47"/>
    </row>
    <row r="54" spans="1:13" ht="13.5" thickBot="1" x14ac:dyDescent="0.3">
      <c r="A54" s="47"/>
      <c r="B54" s="47"/>
      <c r="C54" s="47"/>
      <c r="D54" s="80" t="s">
        <v>87</v>
      </c>
      <c r="E54" s="81">
        <f>COUNTIF(SELECTIONS!$D$1:$AG$111,D54)</f>
        <v>12</v>
      </c>
      <c r="F54" s="82">
        <f t="shared" si="0"/>
        <v>0.10909090909090909</v>
      </c>
      <c r="G54" s="83" t="s">
        <v>10</v>
      </c>
      <c r="H54" s="47"/>
      <c r="M54" s="4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6</vt:i4>
      </vt:variant>
      <vt:variant>
        <vt:lpstr>Named Ranges</vt:lpstr>
      </vt:variant>
      <vt:variant>
        <vt:i4>1</vt:i4>
      </vt:variant>
    </vt:vector>
  </HeadingPairs>
  <TitlesOfParts>
    <vt:vector size="13" baseType="lpstr">
      <vt:lpstr>SELECTIONS</vt:lpstr>
      <vt:lpstr>LEADERBOARD</vt:lpstr>
      <vt:lpstr>PDF</vt:lpstr>
      <vt:lpstr>PAYOUTS</vt:lpstr>
      <vt:lpstr>GOLFER MONEY WON</vt:lpstr>
      <vt:lpstr>TOTALS</vt:lpstr>
      <vt:lpstr>CHART - A</vt:lpstr>
      <vt:lpstr>CHART - B</vt:lpstr>
      <vt:lpstr>CHART - C</vt:lpstr>
      <vt:lpstr>CHART - D</vt:lpstr>
      <vt:lpstr>CHART - E</vt:lpstr>
      <vt:lpstr>CHART - F</vt:lpstr>
      <vt:lpstr>PDF!Print_Titles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dvale_000</dc:creator>
  <cp:lastModifiedBy>David Valento</cp:lastModifiedBy>
  <cp:lastPrinted>2022-04-11T02:04:08Z</cp:lastPrinted>
  <dcterms:created xsi:type="dcterms:W3CDTF">2017-03-29T17:07:42Z</dcterms:created>
  <dcterms:modified xsi:type="dcterms:W3CDTF">2022-04-11T02:04:30Z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ebac993-578d-4fb6-a024-e1968d57a18c_Enabled">
    <vt:lpwstr>true</vt:lpwstr>
  </property>
  <property fmtid="{D5CDD505-2E9C-101B-9397-08002B2CF9AE}" pid="3" name="MSIP_Label_1ebac993-578d-4fb6-a024-e1968d57a18c_SetDate">
    <vt:lpwstr>2022-04-04T05:17:29Z</vt:lpwstr>
  </property>
  <property fmtid="{D5CDD505-2E9C-101B-9397-08002B2CF9AE}" pid="4" name="MSIP_Label_1ebac993-578d-4fb6-a024-e1968d57a18c_Method">
    <vt:lpwstr>Privileged</vt:lpwstr>
  </property>
  <property fmtid="{D5CDD505-2E9C-101B-9397-08002B2CF9AE}" pid="5" name="MSIP_Label_1ebac993-578d-4fb6-a024-e1968d57a18c_Name">
    <vt:lpwstr>1ebac993-578d-4fb6-a024-e1968d57a18c</vt:lpwstr>
  </property>
  <property fmtid="{D5CDD505-2E9C-101B-9397-08002B2CF9AE}" pid="6" name="MSIP_Label_1ebac993-578d-4fb6-a024-e1968d57a18c_SiteId">
    <vt:lpwstr>ae4df1f7-611e-444f-897e-f964e1205171</vt:lpwstr>
  </property>
  <property fmtid="{D5CDD505-2E9C-101B-9397-08002B2CF9AE}" pid="7" name="MSIP_Label_1ebac993-578d-4fb6-a024-e1968d57a18c_ActionId">
    <vt:lpwstr>87c45508-4a4a-486b-b70e-3640df46b22f</vt:lpwstr>
  </property>
  <property fmtid="{D5CDD505-2E9C-101B-9397-08002B2CF9AE}" pid="8" name="MSIP_Label_1ebac993-578d-4fb6-a024-e1968d57a18c_ContentBits">
    <vt:lpwstr>0</vt:lpwstr>
  </property>
</Properties>
</file>