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8518" windowHeight="6562" activeTab="0"/>
  </bookViews>
  <sheets>
    <sheet name="2021 BRACKET" sheetId="1" r:id="rId1"/>
    <sheet name="PSW_Sheet" sheetId="2" state="veryHidden" r:id="rId2"/>
  </sheets>
  <definedNames>
    <definedName name="SpreadsheetWEBAction" hidden="1">'PSW_Sheet'!$K$1</definedName>
    <definedName name="SpreadsheetWEBApplicationId" hidden="1">'PSW_Sheet'!$F$1</definedName>
    <definedName name="SpreadsheetWEBDataEditID" hidden="1">'PSW_Sheet'!$H$1</definedName>
    <definedName name="SpreadsheetWEBDataID" hidden="1">'PSW_Sheet'!$G$1</definedName>
    <definedName name="SpreadsheetWEBInternalConnection" hidden="1">'PSW_Sheet'!$C$1</definedName>
    <definedName name="SpreadsheetWEBStatusIndex" hidden="1">'PSW_Sheet'!$I$1</definedName>
    <definedName name="SpreadsheetWEBUserEmail" hidden="1">'PSW_Sheet'!$J$1</definedName>
    <definedName name="SpreadsheetWEBUserName" hidden="1">'PSW_Sheet'!$D$1</definedName>
    <definedName name="SpreadsheetWEBUserRole" hidden="1">'PSW_Sheet'!$E$1</definedName>
  </definedNames>
  <calcPr fullCalcOnLoad="1"/>
</workbook>
</file>

<file path=xl/sharedStrings.xml><?xml version="1.0" encoding="utf-8"?>
<sst xmlns="http://schemas.openxmlformats.org/spreadsheetml/2006/main" count="146" uniqueCount="143">
  <si>
    <t>GAME</t>
  </si>
  <si>
    <t>CODE</t>
  </si>
  <si>
    <t>Hide?</t>
  </si>
  <si>
    <t>Q1 R64 G1</t>
  </si>
  <si>
    <t>Q1 R64 G2</t>
  </si>
  <si>
    <t>Q1 R64 G3</t>
  </si>
  <si>
    <t>Q1 R64 G4</t>
  </si>
  <si>
    <t>Q1 R64 G5</t>
  </si>
  <si>
    <t>Q1 R64 G6</t>
  </si>
  <si>
    <t>Q1 R64 G7</t>
  </si>
  <si>
    <t>Q1 R64 G8</t>
  </si>
  <si>
    <t>Q1 R32 G1</t>
  </si>
  <si>
    <t>Q1 R32 G2</t>
  </si>
  <si>
    <t>Q1 R32 G3</t>
  </si>
  <si>
    <t>Q1 R32 G4</t>
  </si>
  <si>
    <t xml:space="preserve"> </t>
  </si>
  <si>
    <t>Q1 R16 G1</t>
  </si>
  <si>
    <t>Q1 R16 G2</t>
  </si>
  <si>
    <t>Q1 R8</t>
  </si>
  <si>
    <t>Q2 R64 G1</t>
  </si>
  <si>
    <t>Q2 R64 G2</t>
  </si>
  <si>
    <t>Q2 R64 G3</t>
  </si>
  <si>
    <t>Q2 R64 G4</t>
  </si>
  <si>
    <t>Q2 R64 G5</t>
  </si>
  <si>
    <t>Q2 R64 G6</t>
  </si>
  <si>
    <t>Q2 R64 G7</t>
  </si>
  <si>
    <t>Q2 R64 G8</t>
  </si>
  <si>
    <t>Q2 R32 G1</t>
  </si>
  <si>
    <t>Q2 R32 G2</t>
  </si>
  <si>
    <t>Q2 R32 G3</t>
  </si>
  <si>
    <t>Q2 R32 G4</t>
  </si>
  <si>
    <t>Q2 R16 G1</t>
  </si>
  <si>
    <t>Q2 R16 G2</t>
  </si>
  <si>
    <t>Q2 R8</t>
  </si>
  <si>
    <t>Q3 R64 G1</t>
  </si>
  <si>
    <t>FINAL FOUR</t>
  </si>
  <si>
    <t>Q3 R64 G2</t>
  </si>
  <si>
    <t>Q3 R64 G3</t>
  </si>
  <si>
    <t>Q3 R64 G4</t>
  </si>
  <si>
    <t>Q3 R64 G5</t>
  </si>
  <si>
    <t>Q3 R64 G6</t>
  </si>
  <si>
    <t>CHAMPION</t>
  </si>
  <si>
    <t>Q3 R64 G7</t>
  </si>
  <si>
    <t>Q3 R64 G8</t>
  </si>
  <si>
    <t>Q3 R32 G1</t>
  </si>
  <si>
    <t>Q3 R32 G2</t>
  </si>
  <si>
    <t>Q3 R32 G3</t>
  </si>
  <si>
    <t>Q3 R32 G4</t>
  </si>
  <si>
    <t>Q3 R16 G1</t>
  </si>
  <si>
    <t>Q3 R16 G2</t>
  </si>
  <si>
    <t>Q3 R8</t>
  </si>
  <si>
    <t>Q4 R64 G1</t>
  </si>
  <si>
    <t>Q4 R64 G2</t>
  </si>
  <si>
    <t>Q4 R64 G3</t>
  </si>
  <si>
    <t>Q4 R64 G4</t>
  </si>
  <si>
    <t>Q4 R64 G5</t>
  </si>
  <si>
    <t>Q4 R64 G6</t>
  </si>
  <si>
    <t>Q4 R64 G7</t>
  </si>
  <si>
    <t>Q4 R64 G8</t>
  </si>
  <si>
    <t>Q4 R32 G1</t>
  </si>
  <si>
    <t>Q4 R32 G2</t>
  </si>
  <si>
    <t>Q4 R32 G3</t>
  </si>
  <si>
    <t>Q4 R32 G4</t>
  </si>
  <si>
    <t>Q4 R16 G1</t>
  </si>
  <si>
    <t>Q4 R16 G2</t>
  </si>
  <si>
    <t>Q4 R8</t>
  </si>
  <si>
    <t>F4 LEFT</t>
  </si>
  <si>
    <t>F4 RIGHT</t>
  </si>
  <si>
    <t>CHAMP</t>
  </si>
  <si>
    <t>Misc</t>
  </si>
  <si>
    <t xml:space="preserve">Name </t>
  </si>
  <si>
    <t xml:space="preserve">E-Mail </t>
  </si>
  <si>
    <t xml:space="preserve">Phone </t>
  </si>
  <si>
    <t>50 Points</t>
  </si>
  <si>
    <t>SOUTH</t>
  </si>
  <si>
    <t>EAST</t>
  </si>
  <si>
    <t>MIDWEST</t>
  </si>
  <si>
    <t xml:space="preserve">   FINAL FOUR</t>
  </si>
  <si>
    <t>WEST</t>
  </si>
  <si>
    <t>1) Gonzaga</t>
  </si>
  <si>
    <t>4) Florida State</t>
  </si>
  <si>
    <t>8) Oklahoma</t>
  </si>
  <si>
    <t>9) Missouri</t>
  </si>
  <si>
    <t>16) Norfolk/App State</t>
  </si>
  <si>
    <t>5) Creighton</t>
  </si>
  <si>
    <t>12) UC Santa Barbara</t>
  </si>
  <si>
    <t>4) Virginia</t>
  </si>
  <si>
    <t>13) Ohio</t>
  </si>
  <si>
    <t>6) USC</t>
  </si>
  <si>
    <t>11) Wichita St/Drake</t>
  </si>
  <si>
    <t>3) Kansas</t>
  </si>
  <si>
    <t>14) E Washington</t>
  </si>
  <si>
    <t>7) Oregon</t>
  </si>
  <si>
    <t>10) VCU</t>
  </si>
  <si>
    <t>2) Iowa</t>
  </si>
  <si>
    <t>15) Grand Canyon</t>
  </si>
  <si>
    <t>1) Baylor</t>
  </si>
  <si>
    <t>16) Hartford</t>
  </si>
  <si>
    <t>8) North Carolina</t>
  </si>
  <si>
    <t>9) Wisconsin</t>
  </si>
  <si>
    <t>5) Villanova</t>
  </si>
  <si>
    <t>12) Winthrop</t>
  </si>
  <si>
    <t>4) Purdue</t>
  </si>
  <si>
    <t>13) North Texas</t>
  </si>
  <si>
    <t>6) Texas Tech</t>
  </si>
  <si>
    <t>11) Utah State</t>
  </si>
  <si>
    <t>3) Arkansas</t>
  </si>
  <si>
    <t>14) Colgate</t>
  </si>
  <si>
    <t>7) Florida</t>
  </si>
  <si>
    <t>10) Virginia Tech</t>
  </si>
  <si>
    <t>2) Ohio State</t>
  </si>
  <si>
    <t>15) Oral Roberts</t>
  </si>
  <si>
    <t>1) Illinois</t>
  </si>
  <si>
    <t>16) Drexel</t>
  </si>
  <si>
    <t>8) Loyola Chicago</t>
  </si>
  <si>
    <t>9) Georgia Tech</t>
  </si>
  <si>
    <t>5) Tennessee</t>
  </si>
  <si>
    <t>12) Oregon State</t>
  </si>
  <si>
    <t>4) Oklahoma State</t>
  </si>
  <si>
    <t>13) Liberty</t>
  </si>
  <si>
    <t>6) San Diego State</t>
  </si>
  <si>
    <t>11) Syracuse</t>
  </si>
  <si>
    <t>3) West Virginia</t>
  </si>
  <si>
    <t>14) Morehead State</t>
  </si>
  <si>
    <t>7) Clemson</t>
  </si>
  <si>
    <t>10) Rutgers</t>
  </si>
  <si>
    <t>2) Houston</t>
  </si>
  <si>
    <t>15) Cleveland State</t>
  </si>
  <si>
    <t>1) Michigan</t>
  </si>
  <si>
    <t>16) Mt St Marys/Tex So</t>
  </si>
  <si>
    <t>8) LSU</t>
  </si>
  <si>
    <t>9) St. Bonaventure</t>
  </si>
  <si>
    <t>5) Colorado</t>
  </si>
  <si>
    <t>12) Georgetown</t>
  </si>
  <si>
    <t>13) UNC Greensboro</t>
  </si>
  <si>
    <t>6) BYU</t>
  </si>
  <si>
    <t>11) Michigan St/UCLA</t>
  </si>
  <si>
    <t>3) Texas</t>
  </si>
  <si>
    <t>14) Abilene Christian</t>
  </si>
  <si>
    <t>7) UCONN</t>
  </si>
  <si>
    <t>10) Maryland</t>
  </si>
  <si>
    <t>2) Alabama</t>
  </si>
  <si>
    <t>15) Iona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</si>
</sst>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 pt&quot;"/>
    <numFmt numFmtId="166" formatCode="#&quot; pts&quot;"/>
    <numFmt numFmtId="167" formatCode=";;"/>
    <numFmt numFmtId="168" formatCode="&quot;ERROR&quot;;;;"/>
    <numFmt numFmtId="169" formatCode=";;&quot; &quot;"/>
    <numFmt numFmtId="170" formatCode="&quot;Yes&quot;;&quot;Yes&quot;;&quot;No&quot;"/>
    <numFmt numFmtId="171" formatCode="&quot;True&quot;;&quot;True&quot;;&quot;False&quot;"/>
    <numFmt numFmtId="172" formatCode="&quot;On&quot;;&quot;On&quot;;&quot;Off&quot;"/>
    <numFmt numFmtId="173" formatCode="[$€-2]\ #,##0.00_);[Red]\([$€-2]\ #,##0.00\)"/>
  </numFmts>
  <fonts count="59">
    <font>
      <sz val="11"/>
      <color theme="1"/>
      <name val="Calibri"/>
      <family val="2"/>
    </font>
    <font>
      <sz val="11"/>
      <color indexed="8"/>
      <name val="Calibri"/>
      <family val="2"/>
    </font>
    <font>
      <sz val="11"/>
      <name val="Book Antiqua"/>
      <family val="1"/>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indexed="16"/>
      <name val="Calibri"/>
      <family val="2"/>
    </font>
    <font>
      <u val="single"/>
      <sz val="11"/>
      <name val="Calibri"/>
      <family val="2"/>
    </font>
    <font>
      <sz val="11"/>
      <color indexed="30"/>
      <name val="Calibri"/>
      <family val="2"/>
    </font>
    <font>
      <b/>
      <sz val="20"/>
      <color indexed="30"/>
      <name val="Calibri"/>
      <family val="2"/>
    </font>
    <font>
      <sz val="14"/>
      <color indexed="8"/>
      <name val="Calibri"/>
      <family val="2"/>
    </font>
    <font>
      <u val="single"/>
      <sz val="12"/>
      <color indexed="8"/>
      <name val="Calibri"/>
      <family val="2"/>
    </font>
    <font>
      <sz val="12"/>
      <color indexed="30"/>
      <name val="Calibri"/>
      <family val="2"/>
    </font>
    <font>
      <sz val="1"/>
      <color indexed="30"/>
      <name val="Calibri"/>
      <family val="2"/>
    </font>
    <font>
      <sz val="12"/>
      <color indexed="8"/>
      <name val="Calibri"/>
      <family val="2"/>
    </font>
    <font>
      <sz val="1"/>
      <color indexed="10"/>
      <name val="Calibri"/>
      <family val="2"/>
    </font>
    <font>
      <b/>
      <sz val="3"/>
      <color indexed="8"/>
      <name val="Calibri"/>
      <family val="2"/>
    </font>
    <font>
      <b/>
      <sz val="12"/>
      <color indexed="8"/>
      <name val="Calibri"/>
      <family val="2"/>
    </font>
    <font>
      <b/>
      <u val="single"/>
      <sz val="12"/>
      <color indexed="8"/>
      <name val="Calibri"/>
      <family val="2"/>
    </font>
    <font>
      <b/>
      <sz val="2"/>
      <color indexed="8"/>
      <name val="Calibri"/>
      <family val="2"/>
    </font>
    <font>
      <sz val="6"/>
      <color indexed="8"/>
      <name val="Calibri"/>
      <family val="2"/>
    </font>
    <font>
      <sz val="7"/>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sz val="11"/>
      <color rgb="FF3333CC"/>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medium">
        <color indexed="10"/>
      </left>
      <right style="medium">
        <color indexed="10"/>
      </right>
      <top style="medium">
        <color indexed="10"/>
      </top>
      <bottom style="medium">
        <color indexed="10"/>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style="thin"/>
      <right style="thin"/>
      <top style="medium">
        <color indexed="10"/>
      </top>
      <bottom>
        <color indexed="63"/>
      </bottom>
    </border>
    <border>
      <left style="medium">
        <color indexed="10"/>
      </left>
      <right style="thin"/>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7">
    <xf numFmtId="0" fontId="0" fillId="0" borderId="0" xfId="0" applyFont="1" applyAlignment="1">
      <alignment/>
    </xf>
    <xf numFmtId="0" fontId="22" fillId="33" borderId="10" xfId="57" applyFont="1" applyFill="1" applyBorder="1">
      <alignment/>
      <protection/>
    </xf>
    <xf numFmtId="164" fontId="22" fillId="33" borderId="11" xfId="57" applyNumberFormat="1" applyFont="1" applyFill="1" applyBorder="1" applyAlignment="1">
      <alignment horizontal="left"/>
      <protection/>
    </xf>
    <xf numFmtId="0" fontId="22" fillId="33" borderId="11" xfId="57" applyFont="1" applyFill="1" applyBorder="1">
      <alignment/>
      <protection/>
    </xf>
    <xf numFmtId="0" fontId="39" fillId="33" borderId="11" xfId="57" applyFont="1" applyFill="1" applyBorder="1">
      <alignment/>
      <protection/>
    </xf>
    <xf numFmtId="0" fontId="22" fillId="33" borderId="11" xfId="57" applyFont="1" applyFill="1" applyBorder="1" applyAlignment="1">
      <alignment horizontal="left"/>
      <protection/>
    </xf>
    <xf numFmtId="0" fontId="39" fillId="33" borderId="11" xfId="57" applyFont="1" applyFill="1" applyBorder="1" applyAlignment="1">
      <alignment horizontal="left"/>
      <protection/>
    </xf>
    <xf numFmtId="164" fontId="22" fillId="33" borderId="12" xfId="57" applyNumberFormat="1" applyFont="1" applyFill="1" applyBorder="1" applyAlignment="1">
      <alignment horizontal="right"/>
      <protection/>
    </xf>
    <xf numFmtId="0" fontId="22" fillId="33" borderId="0" xfId="57" applyFont="1" applyFill="1">
      <alignment/>
      <protection/>
    </xf>
    <xf numFmtId="0" fontId="22" fillId="33" borderId="13" xfId="57" applyFont="1" applyFill="1" applyBorder="1" applyAlignment="1">
      <alignment vertical="center"/>
      <protection/>
    </xf>
    <xf numFmtId="164" fontId="22" fillId="33" borderId="0" xfId="57" applyNumberFormat="1" applyFont="1" applyFill="1" applyAlignment="1">
      <alignment horizontal="left" vertical="center"/>
      <protection/>
    </xf>
    <xf numFmtId="0" fontId="22" fillId="33" borderId="0" xfId="57" applyFont="1" applyFill="1" applyAlignment="1">
      <alignment horizontal="center" vertical="center"/>
      <protection/>
    </xf>
    <xf numFmtId="0" fontId="22" fillId="33" borderId="0" xfId="57" applyFont="1" applyFill="1" applyAlignment="1">
      <alignment vertical="center"/>
      <protection/>
    </xf>
    <xf numFmtId="164" fontId="22" fillId="33" borderId="14" xfId="57" applyNumberFormat="1" applyFont="1" applyFill="1" applyBorder="1" applyAlignment="1">
      <alignment horizontal="right" vertical="center"/>
      <protection/>
    </xf>
    <xf numFmtId="0" fontId="22" fillId="33" borderId="13" xfId="57" applyFont="1" applyFill="1" applyBorder="1">
      <alignment/>
      <protection/>
    </xf>
    <xf numFmtId="164" fontId="23" fillId="33" borderId="0" xfId="57" applyNumberFormat="1" applyFont="1" applyFill="1" applyAlignment="1">
      <alignment horizontal="left"/>
      <protection/>
    </xf>
    <xf numFmtId="0" fontId="22" fillId="34" borderId="0" xfId="57" applyFont="1" applyFill="1">
      <alignment/>
      <protection/>
    </xf>
    <xf numFmtId="0" fontId="39" fillId="33" borderId="0" xfId="57" applyFont="1" applyFill="1" applyAlignment="1" applyProtection="1">
      <alignment horizontal="center"/>
      <protection hidden="1"/>
    </xf>
    <xf numFmtId="0" fontId="22" fillId="33" borderId="0" xfId="57" applyFont="1" applyFill="1" applyAlignment="1">
      <alignment horizontal="right" vertical="center"/>
      <protection/>
    </xf>
    <xf numFmtId="169" fontId="39" fillId="33" borderId="0" xfId="57" applyNumberFormat="1" applyFont="1" applyFill="1" applyAlignment="1" applyProtection="1">
      <alignment horizontal="center" vertical="center"/>
      <protection hidden="1"/>
    </xf>
    <xf numFmtId="0" fontId="22" fillId="33" borderId="0" xfId="57" applyFont="1" applyFill="1" applyAlignment="1">
      <alignment horizontal="left"/>
      <protection/>
    </xf>
    <xf numFmtId="167" fontId="39" fillId="33" borderId="0" xfId="57" applyNumberFormat="1" applyFont="1" applyFill="1" applyAlignment="1" applyProtection="1">
      <alignment horizontal="left"/>
      <protection hidden="1"/>
    </xf>
    <xf numFmtId="164" fontId="23" fillId="33" borderId="14" xfId="57" applyNumberFormat="1" applyFont="1" applyFill="1" applyBorder="1" applyAlignment="1">
      <alignment horizontal="right"/>
      <protection/>
    </xf>
    <xf numFmtId="0" fontId="24" fillId="33" borderId="15" xfId="57" applyFont="1" applyFill="1" applyBorder="1" applyAlignment="1">
      <alignment horizontal="center"/>
      <protection/>
    </xf>
    <xf numFmtId="0" fontId="24" fillId="33" borderId="16" xfId="57" applyFont="1" applyFill="1" applyBorder="1" applyAlignment="1">
      <alignment horizontal="center"/>
      <protection/>
    </xf>
    <xf numFmtId="0" fontId="24" fillId="33" borderId="17" xfId="57" applyFont="1" applyFill="1" applyBorder="1" applyAlignment="1">
      <alignment horizontal="center"/>
      <protection/>
    </xf>
    <xf numFmtId="0" fontId="22" fillId="33" borderId="0" xfId="57" applyFont="1" applyFill="1" applyAlignment="1">
      <alignment horizontal="left" vertical="center"/>
      <protection/>
    </xf>
    <xf numFmtId="0" fontId="22" fillId="33" borderId="18" xfId="57" applyFont="1" applyFill="1" applyBorder="1" applyAlignment="1">
      <alignment vertical="center"/>
      <protection/>
    </xf>
    <xf numFmtId="0" fontId="39" fillId="34" borderId="0" xfId="57" applyFont="1" applyFill="1" applyAlignment="1" applyProtection="1">
      <alignment horizontal="center" vertical="center"/>
      <protection hidden="1"/>
    </xf>
    <xf numFmtId="0" fontId="22" fillId="34" borderId="0" xfId="57" applyFont="1" applyFill="1" applyAlignment="1">
      <alignment horizontal="right"/>
      <protection/>
    </xf>
    <xf numFmtId="167" fontId="39" fillId="33" borderId="0" xfId="57" applyNumberFormat="1" applyFont="1" applyFill="1" applyAlignment="1" applyProtection="1">
      <alignment horizontal="left" vertical="center"/>
      <protection hidden="1"/>
    </xf>
    <xf numFmtId="0" fontId="22" fillId="33" borderId="18" xfId="57" applyFont="1" applyFill="1" applyBorder="1" applyAlignment="1">
      <alignment horizontal="left" vertical="center"/>
      <protection/>
    </xf>
    <xf numFmtId="0" fontId="22" fillId="33" borderId="14" xfId="57" applyFont="1" applyFill="1" applyBorder="1" applyAlignment="1">
      <alignment horizontal="left" vertical="center"/>
      <protection/>
    </xf>
    <xf numFmtId="0" fontId="22" fillId="33" borderId="19" xfId="57" applyFont="1" applyFill="1" applyBorder="1" applyAlignment="1">
      <alignment horizontal="left" vertical="center"/>
      <protection/>
    </xf>
    <xf numFmtId="1" fontId="22" fillId="33" borderId="20" xfId="57" applyNumberFormat="1" applyFont="1" applyFill="1" applyBorder="1" applyAlignment="1">
      <alignment horizontal="center" vertical="center"/>
      <protection/>
    </xf>
    <xf numFmtId="0" fontId="22" fillId="33" borderId="12" xfId="57" applyFont="1" applyFill="1" applyBorder="1" applyAlignment="1">
      <alignment horizontal="center" vertical="center"/>
      <protection/>
    </xf>
    <xf numFmtId="0" fontId="22" fillId="33" borderId="21" xfId="57" applyFont="1" applyFill="1" applyBorder="1" applyAlignment="1" applyProtection="1">
      <alignment horizontal="left" vertical="center"/>
      <protection locked="0"/>
    </xf>
    <xf numFmtId="167" fontId="39" fillId="33" borderId="0" xfId="57" applyNumberFormat="1" applyFont="1" applyFill="1" applyAlignment="1" applyProtection="1">
      <alignment horizontal="center" vertical="center"/>
      <protection hidden="1"/>
    </xf>
    <xf numFmtId="0" fontId="22" fillId="33" borderId="22" xfId="57" applyFont="1" applyFill="1" applyBorder="1" applyAlignment="1">
      <alignment horizontal="left" vertical="center"/>
      <protection/>
    </xf>
    <xf numFmtId="1" fontId="22" fillId="33" borderId="23" xfId="57" applyNumberFormat="1" applyFont="1" applyFill="1" applyBorder="1" applyAlignment="1">
      <alignment horizontal="center" vertical="center"/>
      <protection/>
    </xf>
    <xf numFmtId="0" fontId="22" fillId="33" borderId="14" xfId="57" applyFont="1" applyFill="1" applyBorder="1" applyAlignment="1">
      <alignment horizontal="center" vertical="center"/>
      <protection/>
    </xf>
    <xf numFmtId="0" fontId="57" fillId="33" borderId="18" xfId="57" applyFont="1" applyFill="1" applyBorder="1" applyAlignment="1">
      <alignment vertical="center"/>
      <protection/>
    </xf>
    <xf numFmtId="168" fontId="22" fillId="33" borderId="23" xfId="57" applyNumberFormat="1" applyFont="1" applyFill="1" applyBorder="1" applyAlignment="1">
      <alignment horizontal="center" vertical="center"/>
      <protection/>
    </xf>
    <xf numFmtId="167" fontId="39" fillId="34" borderId="0" xfId="57" applyNumberFormat="1" applyFont="1" applyFill="1" applyAlignment="1" applyProtection="1">
      <alignment horizontal="center" vertical="center"/>
      <protection hidden="1"/>
    </xf>
    <xf numFmtId="169" fontId="39" fillId="33" borderId="24" xfId="57" applyNumberFormat="1" applyFont="1" applyFill="1" applyBorder="1" applyAlignment="1" applyProtection="1">
      <alignment horizontal="left" vertical="center"/>
      <protection hidden="1"/>
    </xf>
    <xf numFmtId="168" fontId="22" fillId="33" borderId="24" xfId="57" applyNumberFormat="1" applyFont="1" applyFill="1" applyBorder="1" applyAlignment="1">
      <alignment horizontal="left" vertical="center"/>
      <protection/>
    </xf>
    <xf numFmtId="0" fontId="39" fillId="33" borderId="0" xfId="57" applyFont="1" applyFill="1" applyAlignment="1" applyProtection="1">
      <alignment horizontal="center" vertical="center"/>
      <protection hidden="1"/>
    </xf>
    <xf numFmtId="168" fontId="22" fillId="33" borderId="25" xfId="57" applyNumberFormat="1" applyFont="1" applyFill="1" applyBorder="1" applyAlignment="1">
      <alignment horizontal="center" vertical="center"/>
      <protection/>
    </xf>
    <xf numFmtId="0" fontId="22" fillId="33" borderId="26" xfId="57" applyFont="1" applyFill="1" applyBorder="1" applyAlignment="1">
      <alignment horizontal="center" vertical="center"/>
      <protection/>
    </xf>
    <xf numFmtId="0" fontId="22" fillId="33" borderId="24" xfId="57" applyFont="1" applyFill="1" applyBorder="1" applyAlignment="1">
      <alignment horizontal="left" vertical="center"/>
      <protection/>
    </xf>
    <xf numFmtId="168" fontId="22" fillId="33" borderId="27" xfId="57" applyNumberFormat="1" applyFont="1" applyFill="1" applyBorder="1" applyAlignment="1">
      <alignment horizontal="left" vertical="center"/>
      <protection/>
    </xf>
    <xf numFmtId="167" fontId="39" fillId="33" borderId="26" xfId="57" applyNumberFormat="1" applyFont="1" applyFill="1" applyBorder="1" applyAlignment="1" applyProtection="1">
      <alignment horizontal="center" vertical="center"/>
      <protection hidden="1"/>
    </xf>
    <xf numFmtId="167" fontId="39" fillId="33" borderId="24" xfId="57" applyNumberFormat="1" applyFont="1" applyFill="1" applyBorder="1" applyAlignment="1" applyProtection="1">
      <alignment horizontal="left" vertical="center"/>
      <protection hidden="1"/>
    </xf>
    <xf numFmtId="168" fontId="22" fillId="33" borderId="26" xfId="57" applyNumberFormat="1" applyFont="1" applyFill="1" applyBorder="1" applyAlignment="1">
      <alignment horizontal="center" vertical="center"/>
      <protection/>
    </xf>
    <xf numFmtId="16" fontId="22" fillId="33" borderId="24" xfId="57" applyNumberFormat="1" applyFont="1" applyFill="1" applyBorder="1" applyAlignment="1">
      <alignment horizontal="center" vertical="center"/>
      <protection/>
    </xf>
    <xf numFmtId="0" fontId="24" fillId="33" borderId="0" xfId="53" applyFont="1" applyFill="1" applyAlignment="1" applyProtection="1">
      <alignment horizontal="center" vertical="center"/>
      <protection/>
    </xf>
    <xf numFmtId="16" fontId="22" fillId="33" borderId="26" xfId="57" applyNumberFormat="1" applyFont="1" applyFill="1" applyBorder="1" applyAlignment="1">
      <alignment horizontal="left" vertical="center"/>
      <protection/>
    </xf>
    <xf numFmtId="0" fontId="22" fillId="33" borderId="28" xfId="57" applyFont="1" applyFill="1" applyBorder="1" applyAlignment="1">
      <alignment horizontal="left" vertical="center"/>
      <protection/>
    </xf>
    <xf numFmtId="1" fontId="22" fillId="33" borderId="29" xfId="57" applyNumberFormat="1" applyFont="1" applyFill="1" applyBorder="1" applyAlignment="1">
      <alignment horizontal="center" vertical="center"/>
      <protection/>
    </xf>
    <xf numFmtId="0" fontId="22" fillId="33" borderId="30" xfId="57" applyFont="1" applyFill="1" applyBorder="1" applyAlignment="1">
      <alignment horizontal="center" vertical="center"/>
      <protection/>
    </xf>
    <xf numFmtId="0" fontId="57" fillId="33" borderId="0" xfId="57" applyFont="1" applyFill="1" applyAlignment="1">
      <alignment horizontal="center" vertical="center"/>
      <protection/>
    </xf>
    <xf numFmtId="0" fontId="22" fillId="33" borderId="26" xfId="57" applyFont="1" applyFill="1" applyBorder="1" applyAlignment="1">
      <alignment vertical="center"/>
      <protection/>
    </xf>
    <xf numFmtId="0" fontId="22" fillId="33" borderId="24" xfId="57" applyFont="1" applyFill="1" applyBorder="1" applyAlignment="1">
      <alignment vertical="center"/>
      <protection/>
    </xf>
    <xf numFmtId="0" fontId="22" fillId="33" borderId="31" xfId="57" applyFont="1" applyFill="1" applyBorder="1" applyAlignment="1">
      <alignment horizontal="left" vertical="center"/>
      <protection/>
    </xf>
    <xf numFmtId="1" fontId="22" fillId="33" borderId="27" xfId="57" applyNumberFormat="1" applyFont="1" applyFill="1" applyBorder="1" applyAlignment="1">
      <alignment horizontal="center" vertical="center"/>
      <protection/>
    </xf>
    <xf numFmtId="0" fontId="22" fillId="33" borderId="23" xfId="57" applyFont="1" applyFill="1" applyBorder="1" applyAlignment="1">
      <alignment horizontal="center" vertical="center"/>
      <protection/>
    </xf>
    <xf numFmtId="0" fontId="22" fillId="33" borderId="0" xfId="58" applyFont="1" applyFill="1" applyAlignment="1">
      <alignment horizontal="center" vertical="center"/>
      <protection/>
    </xf>
    <xf numFmtId="0" fontId="22" fillId="33" borderId="26" xfId="57" applyFont="1" applyFill="1" applyBorder="1" applyAlignment="1">
      <alignment horizontal="left" vertical="center"/>
      <protection/>
    </xf>
    <xf numFmtId="0" fontId="22" fillId="33" borderId="24" xfId="57" applyFont="1" applyFill="1" applyBorder="1" applyAlignment="1">
      <alignment horizontal="center" vertical="center"/>
      <protection/>
    </xf>
    <xf numFmtId="167" fontId="39" fillId="33" borderId="24" xfId="57" applyNumberFormat="1" applyFont="1" applyFill="1" applyBorder="1" applyAlignment="1" applyProtection="1">
      <alignment horizontal="center" vertical="center"/>
      <protection hidden="1"/>
    </xf>
    <xf numFmtId="169" fontId="39" fillId="33" borderId="24" xfId="57" applyNumberFormat="1" applyFont="1" applyFill="1" applyBorder="1" applyAlignment="1" applyProtection="1">
      <alignment horizontal="center" vertical="center"/>
      <protection hidden="1"/>
    </xf>
    <xf numFmtId="0" fontId="22" fillId="33" borderId="32" xfId="57" applyFont="1" applyFill="1" applyBorder="1" applyAlignment="1">
      <alignment horizontal="left" vertical="center"/>
      <protection/>
    </xf>
    <xf numFmtId="1" fontId="22" fillId="33" borderId="33" xfId="57" applyNumberFormat="1" applyFont="1" applyFill="1" applyBorder="1" applyAlignment="1">
      <alignment horizontal="center" vertical="center"/>
      <protection/>
    </xf>
    <xf numFmtId="0" fontId="22" fillId="33" borderId="34" xfId="57" applyFont="1" applyFill="1" applyBorder="1" applyAlignment="1">
      <alignment horizontal="center" vertical="center"/>
      <protection/>
    </xf>
    <xf numFmtId="16" fontId="0" fillId="33" borderId="0" xfId="57" applyNumberFormat="1" applyFont="1" applyFill="1" applyAlignment="1">
      <alignment horizontal="center" vertical="center"/>
      <protection/>
    </xf>
    <xf numFmtId="0" fontId="24" fillId="33" borderId="0" xfId="57" applyFont="1" applyFill="1" applyAlignment="1">
      <alignment horizontal="center" vertical="center"/>
      <protection/>
    </xf>
    <xf numFmtId="168" fontId="22" fillId="33" borderId="25" xfId="57" applyNumberFormat="1" applyFont="1" applyFill="1" applyBorder="1" applyAlignment="1">
      <alignment vertical="center"/>
      <protection/>
    </xf>
    <xf numFmtId="168" fontId="22" fillId="33" borderId="27" xfId="57" applyNumberFormat="1" applyFont="1" applyFill="1" applyBorder="1" applyAlignment="1">
      <alignment horizontal="center" vertical="center"/>
      <protection/>
    </xf>
    <xf numFmtId="0" fontId="57" fillId="33" borderId="0" xfId="57" applyFont="1" applyFill="1" applyAlignment="1">
      <alignment horizontal="left" vertical="center"/>
      <protection/>
    </xf>
    <xf numFmtId="0" fontId="22" fillId="33" borderId="23" xfId="57" applyFont="1" applyFill="1" applyBorder="1" applyAlignment="1">
      <alignment vertical="center"/>
      <protection/>
    </xf>
    <xf numFmtId="167" fontId="39" fillId="33" borderId="23" xfId="57" applyNumberFormat="1" applyFont="1" applyFill="1" applyBorder="1" applyAlignment="1" applyProtection="1">
      <alignment horizontal="center" vertical="center"/>
      <protection hidden="1"/>
    </xf>
    <xf numFmtId="16" fontId="57" fillId="33" borderId="0" xfId="57" applyNumberFormat="1" applyFont="1" applyFill="1" applyAlignment="1">
      <alignment horizontal="center" vertical="center"/>
      <protection/>
    </xf>
    <xf numFmtId="167" fontId="39" fillId="33" borderId="26" xfId="57" applyNumberFormat="1" applyFont="1" applyFill="1" applyBorder="1" applyAlignment="1" applyProtection="1">
      <alignment horizontal="right" vertical="center"/>
      <protection hidden="1"/>
    </xf>
    <xf numFmtId="0" fontId="22" fillId="33" borderId="35" xfId="57" applyFont="1" applyFill="1" applyBorder="1" applyAlignment="1">
      <alignment vertical="center"/>
      <protection/>
    </xf>
    <xf numFmtId="0" fontId="22" fillId="33" borderId="36" xfId="57" applyFont="1" applyFill="1" applyBorder="1" applyAlignment="1">
      <alignment horizontal="left" vertical="center"/>
      <protection/>
    </xf>
    <xf numFmtId="0" fontId="58" fillId="33" borderId="21" xfId="57" applyFont="1" applyFill="1" applyBorder="1" applyAlignment="1" applyProtection="1">
      <alignment horizontal="left" vertical="center"/>
      <protection locked="0"/>
    </xf>
    <xf numFmtId="0" fontId="22" fillId="33" borderId="14" xfId="57" applyFont="1" applyFill="1" applyBorder="1" applyAlignment="1">
      <alignment horizontal="right" vertical="center"/>
      <protection/>
    </xf>
    <xf numFmtId="168" fontId="22" fillId="33" borderId="24" xfId="57" applyNumberFormat="1" applyFont="1" applyFill="1" applyBorder="1" applyAlignment="1">
      <alignment horizontal="center" vertical="center"/>
      <protection/>
    </xf>
    <xf numFmtId="168" fontId="22" fillId="33" borderId="0" xfId="57" applyNumberFormat="1" applyFont="1" applyFill="1" applyAlignment="1">
      <alignment horizontal="center" vertical="center"/>
      <protection/>
    </xf>
    <xf numFmtId="0" fontId="22" fillId="33" borderId="21" xfId="57" applyFont="1" applyFill="1" applyBorder="1" applyAlignment="1" applyProtection="1">
      <alignment horizontal="center" vertical="center"/>
      <protection locked="0"/>
    </xf>
    <xf numFmtId="167" fontId="22" fillId="33" borderId="23" xfId="57" applyNumberFormat="1" applyFont="1" applyFill="1" applyBorder="1" applyAlignment="1">
      <alignment horizontal="center" vertical="center"/>
      <protection/>
    </xf>
    <xf numFmtId="0" fontId="22" fillId="34" borderId="0" xfId="57" applyFont="1" applyFill="1" applyAlignment="1">
      <alignment horizontal="center" vertical="center"/>
      <protection/>
    </xf>
    <xf numFmtId="168" fontId="22" fillId="33" borderId="37" xfId="57" applyNumberFormat="1" applyFont="1" applyFill="1" applyBorder="1" applyAlignment="1">
      <alignment horizontal="left" vertical="center"/>
      <protection/>
    </xf>
    <xf numFmtId="0" fontId="22" fillId="33" borderId="23" xfId="57" applyFont="1" applyFill="1" applyBorder="1" applyAlignment="1">
      <alignment horizontal="left" vertical="center"/>
      <protection/>
    </xf>
    <xf numFmtId="0" fontId="22" fillId="33" borderId="38" xfId="57" applyFont="1" applyFill="1" applyBorder="1" applyAlignment="1" applyProtection="1">
      <alignment horizontal="left" vertical="center"/>
      <protection locked="0"/>
    </xf>
    <xf numFmtId="0" fontId="22" fillId="34" borderId="0" xfId="57" applyFont="1" applyFill="1" applyAlignment="1">
      <alignment horizontal="center"/>
      <protection/>
    </xf>
    <xf numFmtId="0" fontId="22" fillId="33" borderId="39" xfId="57" applyFont="1" applyFill="1" applyBorder="1" applyAlignment="1" applyProtection="1">
      <alignment horizontal="left" vertical="center"/>
      <protection locked="0"/>
    </xf>
    <xf numFmtId="0" fontId="22" fillId="33" borderId="40" xfId="57" applyFont="1" applyFill="1" applyBorder="1">
      <alignment/>
      <protection/>
    </xf>
    <xf numFmtId="164" fontId="22" fillId="33" borderId="41" xfId="57" applyNumberFormat="1" applyFont="1" applyFill="1" applyBorder="1" applyAlignment="1">
      <alignment horizontal="left"/>
      <protection/>
    </xf>
    <xf numFmtId="0" fontId="22" fillId="34" borderId="41" xfId="57" applyFont="1" applyFill="1" applyBorder="1">
      <alignment/>
      <protection/>
    </xf>
    <xf numFmtId="0" fontId="22" fillId="34" borderId="41" xfId="57" applyFont="1" applyFill="1" applyBorder="1" applyAlignment="1">
      <alignment horizontal="center" vertical="center"/>
      <protection/>
    </xf>
    <xf numFmtId="0" fontId="22" fillId="34" borderId="41" xfId="57" applyFont="1" applyFill="1" applyBorder="1" applyAlignment="1">
      <alignment horizontal="center"/>
      <protection/>
    </xf>
    <xf numFmtId="0" fontId="22" fillId="33" borderId="41" xfId="57" applyFont="1" applyFill="1" applyBorder="1" applyAlignment="1">
      <alignment horizontal="left"/>
      <protection/>
    </xf>
    <xf numFmtId="164" fontId="22" fillId="33" borderId="34" xfId="57" applyNumberFormat="1" applyFont="1" applyFill="1" applyBorder="1" applyAlignment="1">
      <alignment horizontal="right"/>
      <protection/>
    </xf>
    <xf numFmtId="0" fontId="22" fillId="33" borderId="17" xfId="57" applyFont="1" applyFill="1" applyBorder="1" applyAlignment="1">
      <alignment horizontal="center" vertical="center"/>
      <protection/>
    </xf>
    <xf numFmtId="164" fontId="22" fillId="33" borderId="0" xfId="57" applyNumberFormat="1" applyFont="1" applyFill="1" applyAlignment="1">
      <alignment horizontal="center" vertical="top" textRotation="90"/>
      <protection/>
    </xf>
    <xf numFmtId="166" fontId="22" fillId="33" borderId="0" xfId="57" applyNumberFormat="1" applyFont="1" applyFill="1" applyAlignment="1">
      <alignment horizontal="center" vertical="center"/>
      <protection/>
    </xf>
    <xf numFmtId="166" fontId="22" fillId="33" borderId="0" xfId="57" applyNumberFormat="1" applyFont="1" applyFill="1" applyAlignment="1">
      <alignment horizontal="left" vertical="center"/>
      <protection/>
    </xf>
    <xf numFmtId="164" fontId="22" fillId="33" borderId="0" xfId="57" applyNumberFormat="1" applyFont="1" applyFill="1" applyAlignment="1">
      <alignment horizontal="left"/>
      <protection/>
    </xf>
    <xf numFmtId="164" fontId="22" fillId="33" borderId="0" xfId="57" applyNumberFormat="1" applyFont="1" applyFill="1" applyAlignment="1">
      <alignment horizontal="right"/>
      <protection/>
    </xf>
    <xf numFmtId="0" fontId="39" fillId="33" borderId="0" xfId="57" applyFont="1" applyFill="1">
      <alignment/>
      <protection/>
    </xf>
    <xf numFmtId="0" fontId="39" fillId="33" borderId="0" xfId="57" applyFont="1" applyFill="1" applyAlignment="1">
      <alignment horizontal="left"/>
      <protection/>
    </xf>
    <xf numFmtId="0" fontId="22" fillId="33" borderId="42" xfId="57" applyFont="1" applyFill="1" applyBorder="1" applyAlignment="1">
      <alignment horizontal="left" vertical="center"/>
      <protection/>
    </xf>
    <xf numFmtId="0" fontId="0" fillId="0" borderId="42" xfId="0" applyFont="1" applyBorder="1" applyAlignment="1">
      <alignment horizontal="left" vertical="center"/>
    </xf>
    <xf numFmtId="0" fontId="49" fillId="33" borderId="42" xfId="53" applyFont="1" applyFill="1" applyBorder="1" applyAlignment="1" applyProtection="1">
      <alignment horizontal="left" vertical="center"/>
      <protection/>
    </xf>
    <xf numFmtId="0" fontId="22" fillId="34" borderId="0" xfId="57" applyFont="1" applyFill="1" applyAlignment="1">
      <alignment horizontal="center" vertical="center"/>
      <protection/>
    </xf>
    <xf numFmtId="0" fontId="22" fillId="34" borderId="0" xfId="57" applyFont="1" applyFill="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CAABracket2003" xfId="57"/>
    <cellStyle name="Normal_NCAAPool2007_macroless_v1-0" xfId="58"/>
    <cellStyle name="Note" xfId="59"/>
    <cellStyle name="Output" xfId="60"/>
    <cellStyle name="Percent" xfId="61"/>
    <cellStyle name="Title" xfId="62"/>
    <cellStyle name="Total" xfId="63"/>
    <cellStyle name="Warning Text" xfId="64"/>
  </cellStyles>
  <dxfs count="23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color indexed="9"/>
      </font>
    </dxf>
    <dxf>
      <font>
        <color indexed="10"/>
      </font>
    </dxf>
    <dxf>
      <font>
        <color indexed="10"/>
      </font>
    </dxf>
    <dxf>
      <font>
        <b/>
        <i val="0"/>
        <color auto="1"/>
      </font>
      <fill>
        <patternFill patternType="none">
          <bgColor indexed="65"/>
        </patternFill>
      </fill>
      <border>
        <left>
          <color indexed="63"/>
        </left>
        <right>
          <color indexed="63"/>
        </right>
        <top>
          <color indexed="63"/>
        </top>
        <bottom style="thin"/>
      </border>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53"/>
      </font>
    </dxf>
    <dxf>
      <font>
        <color indexed="10"/>
      </font>
    </dxf>
    <dxf>
      <font>
        <color indexed="17"/>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color indexed="63"/>
        </right>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style="thin"/>
        <right style="thin"/>
        <top>
          <color indexed="63"/>
        </top>
        <bottom style="thin"/>
      </border>
    </dxf>
    <dxf>
      <font>
        <b val="0"/>
        <i val="0"/>
        <color auto="1"/>
      </font>
      <fill>
        <patternFill patternType="none">
          <fgColor indexed="64"/>
          <bgColor indexed="65"/>
        </patternFill>
      </fill>
      <border>
        <left>
          <color indexed="63"/>
        </left>
        <right style="thin"/>
        <top>
          <color indexed="63"/>
        </top>
        <bottom style="thin"/>
      </border>
    </dxf>
    <dxf>
      <font>
        <b val="0"/>
        <i val="0"/>
        <color auto="1"/>
      </font>
      <fill>
        <patternFill patternType="none">
          <fgColor indexed="64"/>
          <bgColor indexed="65"/>
        </patternFill>
      </fill>
      <border>
        <left>
          <color rgb="FF000000"/>
        </left>
        <right style="thin">
          <color rgb="FF000000"/>
        </right>
        <top/>
        <bottom style="thin">
          <color rgb="FF000000"/>
        </bottom>
      </border>
    </dxf>
    <dxf>
      <font>
        <b val="0"/>
        <i val="0"/>
        <color auto="1"/>
      </font>
      <fill>
        <patternFill patternType="none">
          <fgColor indexed="64"/>
          <bgColor indexed="65"/>
        </patternFill>
      </fill>
      <border>
        <left style="thin">
          <color rgb="FF000000"/>
        </left>
        <right style="thin">
          <color rgb="FF000000"/>
        </right>
        <top/>
        <bottom style="thin">
          <color rgb="FF000000"/>
        </bottom>
      </border>
    </dxf>
    <dxf>
      <font>
        <b val="0"/>
        <i val="0"/>
        <color auto="1"/>
      </font>
      <fill>
        <patternFill patternType="none">
          <fgColor indexed="64"/>
          <bgColor indexed="65"/>
        </patternFill>
      </fill>
      <border>
        <left style="thin">
          <color rgb="FF000000"/>
        </left>
        <right>
          <color rgb="FF000000"/>
        </right>
        <top/>
        <bottom style="thin">
          <color rgb="FF000000"/>
        </bottom>
      </border>
    </dxf>
    <dxf>
      <font>
        <color rgb="FFFFFFFF"/>
      </font>
      <border/>
    </dxf>
    <dxf>
      <font>
        <color rgb="FF008000"/>
      </font>
      <border/>
    </dxf>
    <dxf>
      <font>
        <color rgb="FFFF0000"/>
      </font>
      <border/>
    </dxf>
    <dxf>
      <font>
        <color rgb="FFFF6600"/>
      </font>
      <border/>
    </dxf>
    <dxf>
      <font>
        <b/>
        <i val="0"/>
        <color auto="1"/>
      </font>
      <fill>
        <patternFill patternType="none">
          <bgColor indexed="65"/>
        </patternFill>
      </fill>
      <border>
        <left>
          <color rgb="FF000000"/>
        </left>
        <right>
          <color rgb="FF000000"/>
        </right>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152400</xdr:colOff>
      <xdr:row>1</xdr:row>
      <xdr:rowOff>85725</xdr:rowOff>
    </xdr:from>
    <xdr:ext cx="3667125" cy="342900"/>
    <xdr:sp>
      <xdr:nvSpPr>
        <xdr:cNvPr id="1" name="Rectangle 5"/>
        <xdr:cNvSpPr>
          <a:spLocks/>
        </xdr:cNvSpPr>
      </xdr:nvSpPr>
      <xdr:spPr>
        <a:xfrm>
          <a:off x="6315075" y="247650"/>
          <a:ext cx="3667125" cy="342900"/>
        </a:xfrm>
        <a:prstGeom prst="rect">
          <a:avLst/>
        </a:prstGeom>
        <a:noFill/>
        <a:ln w="9525" cmpd="sng">
          <a:noFill/>
        </a:ln>
      </xdr:spPr>
      <xdr:txBody>
        <a:bodyPr vertOverflow="clip" wrap="square" anchor="ctr"/>
        <a:p>
          <a:pPr algn="ctr">
            <a:defRPr/>
          </a:pPr>
          <a:r>
            <a:rPr lang="en-US" cap="none" sz="2000" b="1" i="0" u="none" baseline="0">
              <a:solidFill>
                <a:srgbClr val="0066CC"/>
              </a:solidFill>
              <a:latin typeface="Calibri"/>
              <a:ea typeface="Calibri"/>
              <a:cs typeface="Calibri"/>
            </a:rPr>
            <a:t>2021 MARCH MADNESS POOL</a:t>
          </a:r>
        </a:p>
      </xdr:txBody>
    </xdr:sp>
    <xdr:clientData/>
  </xdr:oneCellAnchor>
  <xdr:twoCellAnchor>
    <xdr:from>
      <xdr:col>6</xdr:col>
      <xdr:colOff>1133475</xdr:colOff>
      <xdr:row>52</xdr:row>
      <xdr:rowOff>104775</xdr:rowOff>
    </xdr:from>
    <xdr:to>
      <xdr:col>10</xdr:col>
      <xdr:colOff>47625</xdr:colOff>
      <xdr:row>65</xdr:row>
      <xdr:rowOff>133350</xdr:rowOff>
    </xdr:to>
    <xdr:grpSp>
      <xdr:nvGrpSpPr>
        <xdr:cNvPr id="2" name="Group 3"/>
        <xdr:cNvGrpSpPr>
          <a:grpSpLocks/>
        </xdr:cNvGrpSpPr>
      </xdr:nvGrpSpPr>
      <xdr:grpSpPr>
        <a:xfrm>
          <a:off x="6153150" y="9467850"/>
          <a:ext cx="4171950" cy="2133600"/>
          <a:chOff x="5271217" y="8721309"/>
          <a:chExt cx="3542670" cy="2050283"/>
        </a:xfrm>
        <a:solidFill>
          <a:srgbClr val="FFFFFF"/>
        </a:solidFill>
      </xdr:grpSpPr>
      <xdr:sp>
        <xdr:nvSpPr>
          <xdr:cNvPr id="3" name="Rectangle 1"/>
          <xdr:cNvSpPr>
            <a:spLocks/>
          </xdr:cNvSpPr>
        </xdr:nvSpPr>
        <xdr:spPr>
          <a:xfrm>
            <a:off x="5271217" y="8721309"/>
            <a:ext cx="1588002" cy="2050283"/>
          </a:xfrm>
          <a:prstGeom prst="rect">
            <a:avLst/>
          </a:prstGeom>
          <a:noFill/>
          <a:ln w="12700" cmpd="sng">
            <a:solidFill>
              <a:srgbClr val="0D0D0D"/>
            </a:solidFill>
            <a:headEnd type="none"/>
            <a:tailEnd type="none"/>
          </a:ln>
        </xdr:spPr>
        <xdr:txBody>
          <a:bodyPr vertOverflow="clip" wrap="square" lIns="45720" tIns="45720" rIns="0" bIns="45720"/>
          <a:p>
            <a:pPr algn="l">
              <a:defRPr/>
            </a:pPr>
            <a:r>
              <a:rPr lang="en-US" cap="none" sz="3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Points Per Round
</a:t>
            </a:r>
            <a:r>
              <a:rPr lang="en-US" cap="none" sz="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1st</a:t>
            </a:r>
            <a:r>
              <a:rPr lang="en-US" cap="none" sz="1200" b="0" i="0" u="none" baseline="0">
                <a:solidFill>
                  <a:srgbClr val="000000"/>
                </a:solidFill>
                <a:latin typeface="Calibri"/>
                <a:ea typeface="Calibri"/>
                <a:cs typeface="Calibri"/>
              </a:rPr>
              <a:t> Round </a:t>
            </a:r>
            <a:r>
              <a:rPr lang="en-US" cap="none" sz="1100" b="0" i="0" u="none" baseline="0">
                <a:solidFill>
                  <a:srgbClr val="000000"/>
                </a:solidFill>
                <a:latin typeface="Calibri"/>
                <a:ea typeface="Calibri"/>
                <a:cs typeface="Calibri"/>
              </a:rPr>
              <a:t>(8 pts)
</a:t>
            </a:r>
            <a:r>
              <a:rPr lang="en-US" cap="none" sz="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2nd Round </a:t>
            </a:r>
            <a:r>
              <a:rPr lang="en-US" cap="none" sz="1100" b="0" i="0" u="none" baseline="0">
                <a:solidFill>
                  <a:srgbClr val="000000"/>
                </a:solidFill>
                <a:latin typeface="Calibri"/>
                <a:ea typeface="Calibri"/>
                <a:cs typeface="Calibri"/>
              </a:rPr>
              <a:t>(10 pts)
</a:t>
            </a:r>
            <a:r>
              <a:rPr lang="en-US" cap="none" sz="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3rd Round </a:t>
            </a:r>
            <a:r>
              <a:rPr lang="en-US" cap="none" sz="1100" b="0" i="0" u="none" baseline="0">
                <a:solidFill>
                  <a:srgbClr val="000000"/>
                </a:solidFill>
                <a:latin typeface="Calibri"/>
                <a:ea typeface="Calibri"/>
                <a:cs typeface="Calibri"/>
              </a:rPr>
              <a:t>(12 pts)
</a:t>
            </a:r>
            <a:r>
              <a:rPr lang="en-US" cap="none" sz="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4th Round </a:t>
            </a:r>
            <a:r>
              <a:rPr lang="en-US" cap="none" sz="1100" b="0" i="0" u="none" baseline="0">
                <a:solidFill>
                  <a:srgbClr val="000000"/>
                </a:solidFill>
                <a:latin typeface="Calibri"/>
                <a:ea typeface="Calibri"/>
                <a:cs typeface="Calibri"/>
              </a:rPr>
              <a:t>(15 pts)
</a:t>
            </a:r>
            <a:r>
              <a:rPr lang="en-US" cap="none" sz="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5th Round </a:t>
            </a:r>
            <a:r>
              <a:rPr lang="en-US" cap="none" sz="1100" b="0" i="0" u="none" baseline="0">
                <a:solidFill>
                  <a:srgbClr val="000000"/>
                </a:solidFill>
                <a:latin typeface="Calibri"/>
                <a:ea typeface="Calibri"/>
                <a:cs typeface="Calibri"/>
              </a:rPr>
              <a:t>(25 pts)
</a:t>
            </a:r>
            <a:r>
              <a:rPr lang="en-US" cap="none" sz="7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6th Round </a:t>
            </a:r>
            <a:r>
              <a:rPr lang="en-US" cap="none" sz="1100" b="0" i="0" u="none" baseline="0">
                <a:solidFill>
                  <a:srgbClr val="000000"/>
                </a:solidFill>
                <a:latin typeface="Calibri"/>
                <a:ea typeface="Calibri"/>
                <a:cs typeface="Calibri"/>
              </a:rPr>
              <a:t>(50 pts)</a:t>
            </a:r>
          </a:p>
        </xdr:txBody>
      </xdr:sp>
      <xdr:sp>
        <xdr:nvSpPr>
          <xdr:cNvPr id="4" name="Rectangle 11"/>
          <xdr:cNvSpPr>
            <a:spLocks/>
          </xdr:cNvSpPr>
        </xdr:nvSpPr>
        <xdr:spPr>
          <a:xfrm>
            <a:off x="6866304" y="8721309"/>
            <a:ext cx="1947583" cy="2050283"/>
          </a:xfrm>
          <a:prstGeom prst="rect">
            <a:avLst/>
          </a:prstGeom>
          <a:noFill/>
          <a:ln w="12700" cmpd="sng">
            <a:solidFill>
              <a:srgbClr val="0D0D0D"/>
            </a:solidFill>
            <a:headEnd type="none"/>
            <a:tailEnd type="none"/>
          </a:ln>
        </xdr:spPr>
        <xdr:txBody>
          <a:bodyPr vertOverflow="clip" wrap="square" lIns="45720" tIns="45720" rIns="0" bIns="45720"/>
          <a:p>
            <a:pPr algn="l">
              <a:defRPr/>
            </a:pPr>
            <a:r>
              <a:rPr lang="en-US" cap="none" sz="1200" b="1" i="0" u="sng"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Bonus</a:t>
            </a:r>
            <a:r>
              <a:rPr lang="en-US" cap="none" sz="1200" b="1" i="0" u="sng"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Pts Per Win by Seed</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1 Seed  </a:t>
            </a:r>
            <a:r>
              <a:rPr lang="en-US" cap="none" sz="1100" b="0" i="0" u="none" baseline="0">
                <a:solidFill>
                  <a:srgbClr val="000000"/>
                </a:solidFill>
                <a:latin typeface="Calibri"/>
                <a:ea typeface="Calibri"/>
                <a:cs typeface="Calibri"/>
              </a:rPr>
              <a:t>(0 pts)      </a:t>
            </a:r>
            <a:r>
              <a:rPr lang="en-US" cap="none" sz="1200" b="0" i="0" u="none" baseline="0">
                <a:solidFill>
                  <a:srgbClr val="000000"/>
                </a:solidFill>
                <a:latin typeface="Calibri"/>
                <a:ea typeface="Calibri"/>
                <a:cs typeface="Calibri"/>
              </a:rPr>
              <a:t>2 Seed </a:t>
            </a:r>
            <a:r>
              <a:rPr lang="en-US" cap="none" sz="1100" b="0" i="0" u="none" baseline="0">
                <a:solidFill>
                  <a:srgbClr val="000000"/>
                </a:solidFill>
                <a:latin typeface="Calibri"/>
                <a:ea typeface="Calibri"/>
                <a:cs typeface="Calibri"/>
              </a:rPr>
              <a:t>(0 pts)
</a:t>
            </a:r>
            <a:r>
              <a:rPr lang="en-US" cap="none" sz="1200" b="0" i="0" u="none" baseline="0">
                <a:solidFill>
                  <a:srgbClr val="000000"/>
                </a:solidFill>
                <a:latin typeface="Calibri"/>
                <a:ea typeface="Calibri"/>
                <a:cs typeface="Calibri"/>
              </a:rPr>
              <a:t>   3 Seed  </a:t>
            </a:r>
            <a:r>
              <a:rPr lang="en-US" cap="none" sz="1100" b="0" i="0" u="none" baseline="0">
                <a:solidFill>
                  <a:srgbClr val="000000"/>
                </a:solidFill>
                <a:latin typeface="Calibri"/>
                <a:ea typeface="Calibri"/>
                <a:cs typeface="Calibri"/>
              </a:rPr>
              <a:t>(0 pts)      </a:t>
            </a:r>
            <a:r>
              <a:rPr lang="en-US" cap="none" sz="1200" b="0" i="0" u="none" baseline="0">
                <a:solidFill>
                  <a:srgbClr val="000000"/>
                </a:solidFill>
                <a:latin typeface="Calibri"/>
                <a:ea typeface="Calibri"/>
                <a:cs typeface="Calibri"/>
              </a:rPr>
              <a:t>4 Seed </a:t>
            </a:r>
            <a:r>
              <a:rPr lang="en-US" cap="none" sz="1100" b="0" i="0" u="none" baseline="0">
                <a:solidFill>
                  <a:srgbClr val="000000"/>
                </a:solidFill>
                <a:latin typeface="Calibri"/>
                <a:ea typeface="Calibri"/>
                <a:cs typeface="Calibri"/>
              </a:rPr>
              <a:t>(1 pts)
</a:t>
            </a:r>
            <a:r>
              <a:rPr lang="en-US" cap="none" sz="1200" b="0" i="0" u="none" baseline="0">
                <a:solidFill>
                  <a:srgbClr val="000000"/>
                </a:solidFill>
                <a:latin typeface="Calibri"/>
                <a:ea typeface="Calibri"/>
                <a:cs typeface="Calibri"/>
              </a:rPr>
              <a:t>   5 Seed  </a:t>
            </a:r>
            <a:r>
              <a:rPr lang="en-US" cap="none" sz="1100" b="0" i="0" u="none" baseline="0">
                <a:solidFill>
                  <a:srgbClr val="000000"/>
                </a:solidFill>
                <a:latin typeface="Calibri"/>
                <a:ea typeface="Calibri"/>
                <a:cs typeface="Calibri"/>
              </a:rPr>
              <a:t>(2 pts)      </a:t>
            </a:r>
            <a:r>
              <a:rPr lang="en-US" cap="none" sz="1200" b="0" i="0" u="none" baseline="0">
                <a:solidFill>
                  <a:srgbClr val="000000"/>
                </a:solidFill>
                <a:latin typeface="Calibri"/>
                <a:ea typeface="Calibri"/>
                <a:cs typeface="Calibri"/>
              </a:rPr>
              <a:t>6 Seed </a:t>
            </a:r>
            <a:r>
              <a:rPr lang="en-US" cap="none" sz="1100" b="0" i="0" u="none" baseline="0">
                <a:solidFill>
                  <a:srgbClr val="000000"/>
                </a:solidFill>
                <a:latin typeface="Calibri"/>
                <a:ea typeface="Calibri"/>
                <a:cs typeface="Calibri"/>
              </a:rPr>
              <a:t>(3 pts)
</a:t>
            </a:r>
            <a:r>
              <a:rPr lang="en-US" cap="none" sz="1200" b="0" i="0" u="none" baseline="0">
                <a:solidFill>
                  <a:srgbClr val="000000"/>
                </a:solidFill>
                <a:latin typeface="Calibri"/>
                <a:ea typeface="Calibri"/>
                <a:cs typeface="Calibri"/>
              </a:rPr>
              <a:t>   7 Seed  </a:t>
            </a:r>
            <a:r>
              <a:rPr lang="en-US" cap="none" sz="1100" b="0" i="0" u="none" baseline="0">
                <a:solidFill>
                  <a:srgbClr val="000000"/>
                </a:solidFill>
                <a:latin typeface="Calibri"/>
                <a:ea typeface="Calibri"/>
                <a:cs typeface="Calibri"/>
              </a:rPr>
              <a:t>(5 pts)      </a:t>
            </a:r>
            <a:r>
              <a:rPr lang="en-US" cap="none" sz="1200" b="0" i="0" u="none" baseline="0">
                <a:solidFill>
                  <a:srgbClr val="000000"/>
                </a:solidFill>
                <a:latin typeface="Calibri"/>
                <a:ea typeface="Calibri"/>
                <a:cs typeface="Calibri"/>
              </a:rPr>
              <a:t>8 </a:t>
            </a:r>
            <a:r>
              <a:rPr lang="en-US" cap="none" sz="1200" b="0" i="0" u="none" baseline="0">
                <a:solidFill>
                  <a:srgbClr val="000000"/>
                </a:solidFill>
                <a:latin typeface="Calibri"/>
                <a:ea typeface="Calibri"/>
                <a:cs typeface="Calibri"/>
              </a:rPr>
              <a:t>Seed </a:t>
            </a:r>
            <a:r>
              <a:rPr lang="en-US" cap="none" sz="1100" b="0" i="0" u="none" baseline="0">
                <a:solidFill>
                  <a:srgbClr val="000000"/>
                </a:solidFill>
                <a:latin typeface="Calibri"/>
                <a:ea typeface="Calibri"/>
                <a:cs typeface="Calibri"/>
              </a:rPr>
              <a:t>(6 pts)
</a:t>
            </a:r>
            <a:r>
              <a:rPr lang="en-US" cap="none" sz="1200" b="0" i="0" u="none" baseline="0">
                <a:solidFill>
                  <a:srgbClr val="000000"/>
                </a:solidFill>
                <a:latin typeface="Calibri"/>
                <a:ea typeface="Calibri"/>
                <a:cs typeface="Calibri"/>
              </a:rPr>
              <a:t>   9 Seed  </a:t>
            </a:r>
            <a:r>
              <a:rPr lang="en-US" cap="none" sz="1100" b="0" i="0" u="none" baseline="0">
                <a:solidFill>
                  <a:srgbClr val="000000"/>
                </a:solidFill>
                <a:latin typeface="Calibri"/>
                <a:ea typeface="Calibri"/>
                <a:cs typeface="Calibri"/>
              </a:rPr>
              <a:t>(8 pts)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0 Seed </a:t>
            </a:r>
            <a:r>
              <a:rPr lang="en-US" cap="none" sz="1100" b="0" i="0" u="none" baseline="0">
                <a:solidFill>
                  <a:srgbClr val="000000"/>
                </a:solidFill>
                <a:latin typeface="Calibri"/>
                <a:ea typeface="Calibri"/>
                <a:cs typeface="Calibri"/>
              </a:rPr>
              <a:t>(10 pts)
</a:t>
            </a:r>
            <a:r>
              <a:rPr lang="en-US" cap="none" sz="1200" b="0" i="0" u="none" baseline="0">
                <a:solidFill>
                  <a:srgbClr val="000000"/>
                </a:solidFill>
                <a:latin typeface="Calibri"/>
                <a:ea typeface="Calibri"/>
                <a:cs typeface="Calibri"/>
              </a:rPr>
              <a:t>   11 Seed </a:t>
            </a:r>
            <a:r>
              <a:rPr lang="en-US" cap="none" sz="1100" b="0" i="0" u="none" baseline="0">
                <a:solidFill>
                  <a:srgbClr val="000000"/>
                </a:solidFill>
                <a:latin typeface="Calibri"/>
                <a:ea typeface="Calibri"/>
                <a:cs typeface="Calibri"/>
              </a:rPr>
              <a:t>(12 pts)   </a:t>
            </a:r>
            <a:r>
              <a:rPr lang="en-US" cap="none" sz="1200" b="0" i="0" u="none" baseline="0">
                <a:solidFill>
                  <a:srgbClr val="000000"/>
                </a:solidFill>
                <a:latin typeface="Calibri"/>
                <a:ea typeface="Calibri"/>
                <a:cs typeface="Calibri"/>
              </a:rPr>
              <a:t>12 Seed </a:t>
            </a:r>
            <a:r>
              <a:rPr lang="en-US" cap="none" sz="1100" b="0" i="0" u="none" baseline="0">
                <a:solidFill>
                  <a:srgbClr val="000000"/>
                </a:solidFill>
                <a:latin typeface="Calibri"/>
                <a:ea typeface="Calibri"/>
                <a:cs typeface="Calibri"/>
              </a:rPr>
              <a:t>(14 pts)
</a:t>
            </a:r>
            <a:r>
              <a:rPr lang="en-US" cap="none" sz="1200" b="0" i="0" u="none" baseline="0">
                <a:solidFill>
                  <a:srgbClr val="000000"/>
                </a:solidFill>
                <a:latin typeface="Calibri"/>
                <a:ea typeface="Calibri"/>
                <a:cs typeface="Calibri"/>
              </a:rPr>
              <a:t>   13 Seed </a:t>
            </a:r>
            <a:r>
              <a:rPr lang="en-US" cap="none" sz="1100" b="0" i="0" u="none" baseline="0">
                <a:solidFill>
                  <a:srgbClr val="000000"/>
                </a:solidFill>
                <a:latin typeface="Calibri"/>
                <a:ea typeface="Calibri"/>
                <a:cs typeface="Calibri"/>
              </a:rPr>
              <a:t>(16 pts)   </a:t>
            </a:r>
            <a:r>
              <a:rPr lang="en-US" cap="none" sz="1200" b="0" i="0" u="none" baseline="0">
                <a:solidFill>
                  <a:srgbClr val="000000"/>
                </a:solidFill>
                <a:latin typeface="Calibri"/>
                <a:ea typeface="Calibri"/>
                <a:cs typeface="Calibri"/>
              </a:rPr>
              <a:t>14 Seed </a:t>
            </a:r>
            <a:r>
              <a:rPr lang="en-US" cap="none" sz="1100" b="0" i="0" u="none" baseline="0">
                <a:solidFill>
                  <a:srgbClr val="000000"/>
                </a:solidFill>
                <a:latin typeface="Calibri"/>
                <a:ea typeface="Calibri"/>
                <a:cs typeface="Calibri"/>
              </a:rPr>
              <a:t>(18 pts)
</a:t>
            </a:r>
            <a:r>
              <a:rPr lang="en-US" cap="none" sz="1200" b="0" i="0" u="none" baseline="0">
                <a:solidFill>
                  <a:srgbClr val="000000"/>
                </a:solidFill>
                <a:latin typeface="Calibri"/>
                <a:ea typeface="Calibri"/>
                <a:cs typeface="Calibri"/>
              </a:rPr>
              <a:t>   15 Seed </a:t>
            </a:r>
            <a:r>
              <a:rPr lang="en-US" cap="none" sz="1100" b="0" i="0" u="none" baseline="0">
                <a:solidFill>
                  <a:srgbClr val="000000"/>
                </a:solidFill>
                <a:latin typeface="Calibri"/>
                <a:ea typeface="Calibri"/>
                <a:cs typeface="Calibri"/>
              </a:rPr>
              <a:t>(20 pts)   </a:t>
            </a:r>
            <a:r>
              <a:rPr lang="en-US" cap="none" sz="1200" b="0" i="0" u="none" baseline="0">
                <a:solidFill>
                  <a:srgbClr val="000000"/>
                </a:solidFill>
                <a:latin typeface="Calibri"/>
                <a:ea typeface="Calibri"/>
                <a:cs typeface="Calibri"/>
              </a:rPr>
              <a:t>16 Seed </a:t>
            </a:r>
            <a:r>
              <a:rPr lang="en-US" cap="none" sz="1100" b="0" i="0" u="none" baseline="0">
                <a:solidFill>
                  <a:srgbClr val="000000"/>
                </a:solidFill>
                <a:latin typeface="Calibri"/>
                <a:ea typeface="Calibri"/>
                <a:cs typeface="Calibri"/>
              </a:rPr>
              <a:t>(40 pts)  </a:t>
            </a:r>
            <a:r>
              <a:rPr lang="en-US" cap="none" sz="1100" b="0" i="0" u="none" baseline="0">
                <a:solidFill>
                  <a:srgbClr val="000000"/>
                </a:solidFill>
                <a:latin typeface="Calibri"/>
                <a:ea typeface="Calibri"/>
                <a:cs typeface="Calibri"/>
              </a:rPr>
              <a:t>
</a:t>
            </a:r>
          </a:p>
        </xdr:txBody>
      </xdr:sp>
    </xdr:grpSp>
    <xdr:clientData/>
  </xdr:twoCellAnchor>
  <xdr:twoCellAnchor>
    <xdr:from>
      <xdr:col>7</xdr:col>
      <xdr:colOff>428625</xdr:colOff>
      <xdr:row>6</xdr:row>
      <xdr:rowOff>38100</xdr:rowOff>
    </xdr:from>
    <xdr:to>
      <xdr:col>9</xdr:col>
      <xdr:colOff>723900</xdr:colOff>
      <xdr:row>9</xdr:row>
      <xdr:rowOff>104775</xdr:rowOff>
    </xdr:to>
    <xdr:sp>
      <xdr:nvSpPr>
        <xdr:cNvPr id="5" name="TextBox 2"/>
        <xdr:cNvSpPr txBox="1">
          <a:spLocks noChangeArrowheads="1"/>
        </xdr:cNvSpPr>
      </xdr:nvSpPr>
      <xdr:spPr>
        <a:xfrm>
          <a:off x="6591300" y="1476375"/>
          <a:ext cx="3038475" cy="552450"/>
        </a:xfrm>
        <a:prstGeom prst="rect">
          <a:avLst/>
        </a:prstGeom>
        <a:solidFill>
          <a:srgbClr val="FFFFFF"/>
        </a:solidFill>
        <a:ln w="9525" cmpd="sng">
          <a:solidFill>
            <a:srgbClr val="7F7F7F"/>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E-Mail your completed board to thephantom@trackphantom.com</a:t>
          </a:r>
        </a:p>
      </xdr:txBody>
    </xdr:sp>
    <xdr:clientData/>
  </xdr:twoCellAnchor>
  <xdr:twoCellAnchor>
    <xdr:from>
      <xdr:col>7</xdr:col>
      <xdr:colOff>152400</xdr:colOff>
      <xdr:row>10</xdr:row>
      <xdr:rowOff>47625</xdr:rowOff>
    </xdr:from>
    <xdr:to>
      <xdr:col>9</xdr:col>
      <xdr:colOff>1209675</xdr:colOff>
      <xdr:row>19</xdr:row>
      <xdr:rowOff>47625</xdr:rowOff>
    </xdr:to>
    <xdr:grpSp>
      <xdr:nvGrpSpPr>
        <xdr:cNvPr id="6" name="Group 4"/>
        <xdr:cNvGrpSpPr>
          <a:grpSpLocks/>
        </xdr:cNvGrpSpPr>
      </xdr:nvGrpSpPr>
      <xdr:grpSpPr>
        <a:xfrm>
          <a:off x="6315075" y="2133600"/>
          <a:ext cx="3800475" cy="1457325"/>
          <a:chOff x="6607835" y="2058839"/>
          <a:chExt cx="3953771" cy="1406104"/>
        </a:xfrm>
        <a:solidFill>
          <a:srgbClr val="FFFFFF"/>
        </a:solidFill>
      </xdr:grpSpPr>
      <xdr:grpSp>
        <xdr:nvGrpSpPr>
          <xdr:cNvPr id="7" name="Group 3"/>
          <xdr:cNvGrpSpPr>
            <a:grpSpLocks/>
          </xdr:cNvGrpSpPr>
        </xdr:nvGrpSpPr>
        <xdr:grpSpPr>
          <a:xfrm>
            <a:off x="6607835" y="2058839"/>
            <a:ext cx="3947840" cy="667196"/>
            <a:chOff x="6719979" y="2032959"/>
            <a:chExt cx="3948020" cy="667109"/>
          </a:xfrm>
          <a:solidFill>
            <a:srgbClr val="FFFFFF"/>
          </a:solidFill>
        </xdr:grpSpPr>
        <xdr:sp>
          <xdr:nvSpPr>
            <xdr:cNvPr id="8" name="TextBox 7"/>
            <xdr:cNvSpPr txBox="1">
              <a:spLocks noChangeArrowheads="1"/>
            </xdr:cNvSpPr>
          </xdr:nvSpPr>
          <xdr:spPr>
            <a:xfrm>
              <a:off x="6719979" y="2032959"/>
              <a:ext cx="1942426" cy="664274"/>
            </a:xfrm>
            <a:prstGeom prst="rect">
              <a:avLst/>
            </a:prstGeom>
            <a:solidFill>
              <a:srgbClr val="FFFFFF"/>
            </a:solidFill>
            <a:ln w="9525" cmpd="sng">
              <a:solidFill>
                <a:srgbClr val="7F7F7F"/>
              </a:solidFill>
              <a:headEnd type="none"/>
              <a:tailEnd type="none"/>
            </a:ln>
          </xdr:spPr>
          <xdr:txBody>
            <a:bodyPr vertOverflow="clip" wrap="square"/>
            <a:p>
              <a:pPr algn="ctr">
                <a:defRPr/>
              </a:pPr>
              <a:r>
                <a:rPr lang="en-US" cap="none" sz="1200" b="0" i="0" u="sng" baseline="0">
                  <a:solidFill>
                    <a:srgbClr val="000000"/>
                  </a:solidFill>
                  <a:latin typeface="Calibri"/>
                  <a:ea typeface="Calibri"/>
                  <a:cs typeface="Calibri"/>
                </a:rPr>
                <a:t>Play</a:t>
              </a:r>
              <a:r>
                <a:rPr lang="en-US" cap="none" sz="1200" b="0" i="0" u="sng" baseline="0">
                  <a:solidFill>
                    <a:srgbClr val="000000"/>
                  </a:solidFill>
                  <a:latin typeface="Calibri"/>
                  <a:ea typeface="Calibri"/>
                  <a:cs typeface="Calibri"/>
                </a:rPr>
                <a:t>-In Game Thursday 3/18
</a:t>
              </a:r>
              <a:r>
                <a:rPr lang="en-US" cap="none" sz="1200" b="0" i="0" u="none" baseline="0">
                  <a:solidFill>
                    <a:srgbClr val="0066CC"/>
                  </a:solidFill>
                  <a:latin typeface="Calibri"/>
                  <a:ea typeface="Calibri"/>
                  <a:cs typeface="Calibri"/>
                </a:rPr>
                <a:t>Wichita St/Drake</a:t>
              </a:r>
              <a:r>
                <a:rPr lang="en-US" cap="none" sz="1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Winner is #11 Seed</a:t>
              </a:r>
            </a:p>
          </xdr:txBody>
        </xdr:sp>
        <xdr:sp>
          <xdr:nvSpPr>
            <xdr:cNvPr id="9" name="TextBox 12"/>
            <xdr:cNvSpPr txBox="1">
              <a:spLocks noChangeArrowheads="1"/>
            </xdr:cNvSpPr>
          </xdr:nvSpPr>
          <xdr:spPr>
            <a:xfrm>
              <a:off x="8722612" y="2032959"/>
              <a:ext cx="1942426" cy="664274"/>
            </a:xfrm>
            <a:prstGeom prst="rect">
              <a:avLst/>
            </a:prstGeom>
            <a:solidFill>
              <a:srgbClr val="FFFFFF"/>
            </a:solidFill>
            <a:ln w="9525" cmpd="sng">
              <a:solidFill>
                <a:srgbClr val="7F7F7F"/>
              </a:solidFill>
              <a:headEnd type="none"/>
              <a:tailEnd type="none"/>
            </a:ln>
          </xdr:spPr>
          <xdr:txBody>
            <a:bodyPr vertOverflow="clip" wrap="square"/>
            <a:p>
              <a:pPr algn="ctr">
                <a:defRPr/>
              </a:pPr>
              <a:r>
                <a:rPr lang="en-US" cap="none" sz="1200" b="0" i="0" u="sng" baseline="0">
                  <a:solidFill>
                    <a:srgbClr val="000000"/>
                  </a:solidFill>
                  <a:latin typeface="Calibri"/>
                  <a:ea typeface="Calibri"/>
                  <a:cs typeface="Calibri"/>
                </a:rPr>
                <a:t>Play</a:t>
              </a:r>
              <a:r>
                <a:rPr lang="en-US" cap="none" sz="1200" b="0" i="0" u="sng" baseline="0">
                  <a:solidFill>
                    <a:srgbClr val="000000"/>
                  </a:solidFill>
                  <a:latin typeface="Calibri"/>
                  <a:ea typeface="Calibri"/>
                  <a:cs typeface="Calibri"/>
                </a:rPr>
                <a:t>-In Game Thursday 3/18</a:t>
              </a:r>
              <a:r>
                <a:rPr lang="en-US" cap="none" sz="1200" b="0" i="0" u="none" baseline="0">
                  <a:solidFill>
                    <a:srgbClr val="000000"/>
                  </a:solidFill>
                  <a:latin typeface="Calibri"/>
                  <a:ea typeface="Calibri"/>
                  <a:cs typeface="Calibri"/>
                </a:rPr>
                <a:t>
</a:t>
              </a:r>
              <a:r>
                <a:rPr lang="en-US" cap="none" sz="1200" b="0" i="0" u="none" baseline="0">
                  <a:solidFill>
                    <a:srgbClr val="0066CC"/>
                  </a:solidFill>
                  <a:latin typeface="Calibri"/>
                  <a:ea typeface="Calibri"/>
                  <a:cs typeface="Calibri"/>
                </a:rPr>
                <a:t>Michigan St/UCLA</a:t>
              </a:r>
              <a:r>
                <a:rPr lang="en-US" cap="none" sz="1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Winner is #11 Seed</a:t>
              </a:r>
            </a:p>
          </xdr:txBody>
        </xdr:sp>
      </xdr:grpSp>
      <xdr:grpSp>
        <xdr:nvGrpSpPr>
          <xdr:cNvPr id="10" name="Group 14"/>
          <xdr:cNvGrpSpPr>
            <a:grpSpLocks/>
          </xdr:cNvGrpSpPr>
        </xdr:nvGrpSpPr>
        <xdr:grpSpPr>
          <a:xfrm>
            <a:off x="6613766" y="2797747"/>
            <a:ext cx="3947840" cy="667196"/>
            <a:chOff x="6722860" y="2035834"/>
            <a:chExt cx="3945139" cy="664234"/>
          </a:xfrm>
          <a:solidFill>
            <a:srgbClr val="FFFFFF"/>
          </a:solidFill>
        </xdr:grpSpPr>
        <xdr:sp>
          <xdr:nvSpPr>
            <xdr:cNvPr id="11" name="TextBox 15"/>
            <xdr:cNvSpPr txBox="1">
              <a:spLocks noChangeArrowheads="1"/>
            </xdr:cNvSpPr>
          </xdr:nvSpPr>
          <xdr:spPr>
            <a:xfrm>
              <a:off x="6722860" y="2035834"/>
              <a:ext cx="1941995" cy="664234"/>
            </a:xfrm>
            <a:prstGeom prst="rect">
              <a:avLst/>
            </a:prstGeom>
            <a:solidFill>
              <a:srgbClr val="FFFFFF"/>
            </a:solidFill>
            <a:ln w="9525" cmpd="sng">
              <a:solidFill>
                <a:srgbClr val="7F7F7F"/>
              </a:solidFill>
              <a:headEnd type="none"/>
              <a:tailEnd type="none"/>
            </a:ln>
          </xdr:spPr>
          <xdr:txBody>
            <a:bodyPr vertOverflow="clip" wrap="square"/>
            <a:p>
              <a:pPr algn="ctr">
                <a:defRPr/>
              </a:pPr>
              <a:r>
                <a:rPr lang="en-US" cap="none" sz="1200" b="0" i="0" u="sng" baseline="0">
                  <a:solidFill>
                    <a:srgbClr val="000000"/>
                  </a:solidFill>
                  <a:latin typeface="Calibri"/>
                  <a:ea typeface="Calibri"/>
                  <a:cs typeface="Calibri"/>
                </a:rPr>
                <a:t>Play</a:t>
              </a:r>
              <a:r>
                <a:rPr lang="en-US" cap="none" sz="1200" b="0" i="0" u="sng" baseline="0">
                  <a:solidFill>
                    <a:srgbClr val="000000"/>
                  </a:solidFill>
                  <a:latin typeface="Calibri"/>
                  <a:ea typeface="Calibri"/>
                  <a:cs typeface="Calibri"/>
                </a:rPr>
                <a:t>-In Game Thursday 3/18
</a:t>
              </a:r>
              <a:r>
                <a:rPr lang="en-US" cap="none" sz="1200" b="0" i="0" u="none" baseline="0">
                  <a:solidFill>
                    <a:srgbClr val="0066CC"/>
                  </a:solidFill>
                  <a:latin typeface="Calibri"/>
                  <a:ea typeface="Calibri"/>
                  <a:cs typeface="Calibri"/>
                </a:rPr>
                <a:t>Norfolk/App State</a:t>
              </a:r>
              <a:r>
                <a:rPr lang="en-US" cap="none" sz="1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Winner is #16 Seed</a:t>
              </a:r>
            </a:p>
          </xdr:txBody>
        </xdr:sp>
        <xdr:sp>
          <xdr:nvSpPr>
            <xdr:cNvPr id="12" name="TextBox 18"/>
            <xdr:cNvSpPr txBox="1">
              <a:spLocks noChangeArrowheads="1"/>
            </xdr:cNvSpPr>
          </xdr:nvSpPr>
          <xdr:spPr>
            <a:xfrm>
              <a:off x="8726004" y="2035834"/>
              <a:ext cx="1941995" cy="664234"/>
            </a:xfrm>
            <a:prstGeom prst="rect">
              <a:avLst/>
            </a:prstGeom>
            <a:solidFill>
              <a:srgbClr val="FFFFFF"/>
            </a:solidFill>
            <a:ln w="9525" cmpd="sng">
              <a:solidFill>
                <a:srgbClr val="7F7F7F"/>
              </a:solidFill>
              <a:headEnd type="none"/>
              <a:tailEnd type="none"/>
            </a:ln>
          </xdr:spPr>
          <xdr:txBody>
            <a:bodyPr vertOverflow="clip" wrap="square"/>
            <a:p>
              <a:pPr algn="ctr">
                <a:defRPr/>
              </a:pPr>
              <a:r>
                <a:rPr lang="en-US" cap="none" sz="1200" b="0" i="0" u="sng" baseline="0">
                  <a:solidFill>
                    <a:srgbClr val="000000"/>
                  </a:solidFill>
                  <a:latin typeface="Calibri"/>
                  <a:ea typeface="Calibri"/>
                  <a:cs typeface="Calibri"/>
                </a:rPr>
                <a:t>Play</a:t>
              </a:r>
              <a:r>
                <a:rPr lang="en-US" cap="none" sz="1200" b="0" i="0" u="sng" baseline="0">
                  <a:solidFill>
                    <a:srgbClr val="000000"/>
                  </a:solidFill>
                  <a:latin typeface="Calibri"/>
                  <a:ea typeface="Calibri"/>
                  <a:cs typeface="Calibri"/>
                </a:rPr>
                <a:t>-In Game Thursday 3/18</a:t>
              </a:r>
              <a:r>
                <a:rPr lang="en-US" cap="none" sz="1200" b="0" i="0" u="none" baseline="0">
                  <a:solidFill>
                    <a:srgbClr val="000000"/>
                  </a:solidFill>
                  <a:latin typeface="Calibri"/>
                  <a:ea typeface="Calibri"/>
                  <a:cs typeface="Calibri"/>
                </a:rPr>
                <a:t>
</a:t>
              </a:r>
              <a:r>
                <a:rPr lang="en-US" cap="none" sz="1200" b="0" i="0" u="none" baseline="0">
                  <a:solidFill>
                    <a:srgbClr val="0066CC"/>
                  </a:solidFill>
                  <a:latin typeface="Calibri"/>
                  <a:ea typeface="Calibri"/>
                  <a:cs typeface="Calibri"/>
                </a:rPr>
                <a:t>Mt St Marys/Texas So</a:t>
              </a:r>
              <a:r>
                <a:rPr lang="en-US" cap="none" sz="1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Winner is #16 Seed</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9"/>
  <sheetViews>
    <sheetView tabSelected="1" zoomScalePageLayoutView="0" workbookViewId="0" topLeftCell="E1">
      <selection activeCell="L66" sqref="L66"/>
    </sheetView>
  </sheetViews>
  <sheetFormatPr defaultColWidth="15.00390625" defaultRowHeight="12.75" customHeight="1"/>
  <cols>
    <col min="1" max="1" width="1.8515625" style="8" customWidth="1"/>
    <col min="2" max="2" width="1.421875" style="108" customWidth="1"/>
    <col min="3" max="3" width="20.57421875" style="16" customWidth="1"/>
    <col min="4" max="4" width="17.140625" style="110" customWidth="1"/>
    <col min="5" max="7" width="17.140625" style="8" customWidth="1"/>
    <col min="8" max="10" width="20.57421875" style="8" customWidth="1"/>
    <col min="11" max="11" width="17.140625" style="8" customWidth="1"/>
    <col min="12" max="13" width="17.140625" style="20" customWidth="1"/>
    <col min="14" max="14" width="17.140625" style="111" customWidth="1"/>
    <col min="15" max="15" width="20.57421875" style="20" customWidth="1"/>
    <col min="16" max="16" width="6.421875" style="109" customWidth="1"/>
    <col min="17" max="17" width="15.00390625" style="8" customWidth="1"/>
    <col min="18" max="21" width="15.00390625" style="8" hidden="1" customWidth="1"/>
    <col min="22" max="16384" width="15.00390625" style="8" customWidth="1"/>
  </cols>
  <sheetData>
    <row r="1" spans="1:16" ht="12.75" customHeight="1">
      <c r="A1" s="1"/>
      <c r="B1" s="2"/>
      <c r="C1" s="3"/>
      <c r="D1" s="4"/>
      <c r="E1" s="3"/>
      <c r="F1" s="3"/>
      <c r="G1" s="3"/>
      <c r="H1" s="3"/>
      <c r="I1" s="3"/>
      <c r="J1" s="3"/>
      <c r="K1" s="3"/>
      <c r="L1" s="5"/>
      <c r="M1" s="5"/>
      <c r="N1" s="6"/>
      <c r="O1" s="5"/>
      <c r="P1" s="7"/>
    </row>
    <row r="2" spans="1:16" s="12" customFormat="1" ht="48" customHeight="1" thickBot="1">
      <c r="A2" s="9"/>
      <c r="B2" s="10"/>
      <c r="C2" s="11">
        <v>8</v>
      </c>
      <c r="D2" s="11">
        <v>10</v>
      </c>
      <c r="E2" s="11">
        <v>12</v>
      </c>
      <c r="F2" s="11">
        <v>15</v>
      </c>
      <c r="G2" s="11">
        <v>25</v>
      </c>
      <c r="K2" s="11">
        <v>25</v>
      </c>
      <c r="L2" s="11">
        <v>15</v>
      </c>
      <c r="M2" s="11">
        <v>12</v>
      </c>
      <c r="N2" s="11">
        <v>10</v>
      </c>
      <c r="O2" s="11">
        <v>8</v>
      </c>
      <c r="P2" s="13"/>
    </row>
    <row r="3" spans="1:20" ht="15" customHeight="1" thickBot="1">
      <c r="A3" s="14"/>
      <c r="B3" s="15"/>
      <c r="D3" s="17" t="str">
        <f>IF(TRIM(C4)="","",C4)</f>
        <v>1) Gonzaga</v>
      </c>
      <c r="E3" s="16"/>
      <c r="F3" s="16"/>
      <c r="G3" s="18" t="s">
        <v>70</v>
      </c>
      <c r="H3" s="112"/>
      <c r="I3" s="113"/>
      <c r="J3" s="113"/>
      <c r="K3" s="19">
        <f>IF(TRIM(L12)="","",L12)</f>
        <v>1</v>
      </c>
      <c r="N3" s="21" t="str">
        <f>IF(TRIM(O4)="","",O4)</f>
        <v>1) Baylor</v>
      </c>
      <c r="P3" s="22"/>
      <c r="R3" s="23" t="s">
        <v>0</v>
      </c>
      <c r="S3" s="24" t="s">
        <v>1</v>
      </c>
      <c r="T3" s="25" t="s">
        <v>2</v>
      </c>
    </row>
    <row r="4" spans="1:20" ht="12" customHeight="1" thickBot="1">
      <c r="A4" s="14"/>
      <c r="B4" s="26"/>
      <c r="C4" s="27" t="s">
        <v>79</v>
      </c>
      <c r="D4" s="28" t="str">
        <f>IF(TRIM(C6)="","",C6)</f>
        <v>16) Norfolk/App State</v>
      </c>
      <c r="E4" s="12"/>
      <c r="F4" s="12"/>
      <c r="G4" s="29" t="s">
        <v>71</v>
      </c>
      <c r="H4" s="114"/>
      <c r="I4" s="113"/>
      <c r="J4" s="113"/>
      <c r="K4" s="19">
        <f>IF(TRIM(L13)="","",L13)</f>
      </c>
      <c r="L4" s="26"/>
      <c r="M4" s="26"/>
      <c r="N4" s="30" t="str">
        <f>IF(TRIM(O6)="","",O6)</f>
        <v>16) Hartford</v>
      </c>
      <c r="O4" s="31" t="s">
        <v>96</v>
      </c>
      <c r="P4" s="32"/>
      <c r="R4" s="33" t="s">
        <v>3</v>
      </c>
      <c r="S4" s="34">
        <f>N6</f>
        <v>1</v>
      </c>
      <c r="T4" s="35" t="b">
        <f>IF(S4=2,FALSE,AND(S12=1,T12))</f>
        <v>1</v>
      </c>
    </row>
    <row r="5" spans="1:20" ht="12.75" customHeight="1" thickBot="1">
      <c r="A5" s="14"/>
      <c r="B5" s="26"/>
      <c r="C5" s="12"/>
      <c r="D5" s="36"/>
      <c r="E5" s="37">
        <f>IF(TRIM(D5)="","",D5)</f>
      </c>
      <c r="F5" s="11"/>
      <c r="G5" s="29" t="s">
        <v>72</v>
      </c>
      <c r="H5" s="112"/>
      <c r="I5" s="113"/>
      <c r="J5" s="113"/>
      <c r="K5" s="19">
        <f>IF(TRIM(L14)="","",L14)</f>
      </c>
      <c r="L5" s="26"/>
      <c r="M5" s="30">
        <f>IF(TRIM(N5)="","",N5)</f>
      </c>
      <c r="N5" s="36"/>
      <c r="O5" s="26"/>
      <c r="P5" s="32"/>
      <c r="R5" s="38" t="s">
        <v>4</v>
      </c>
      <c r="S5" s="39">
        <f>N10</f>
        <v>1</v>
      </c>
      <c r="T5" s="40" t="b">
        <f>IF(S5=2,FALSE,AND(S12=1,T12))</f>
        <v>1</v>
      </c>
    </row>
    <row r="6" spans="1:20" ht="12.75" customHeight="1" thickBot="1">
      <c r="A6" s="14"/>
      <c r="B6" s="26"/>
      <c r="C6" s="41" t="s">
        <v>83</v>
      </c>
      <c r="D6" s="42">
        <f>IF(TRIM(D5)="",1,IF(AND(D5&lt;&gt;D3,D5&lt;&gt;D4),2,0))</f>
        <v>1</v>
      </c>
      <c r="E6" s="43">
        <f>IF(TRIM(D9)="","",D9)</f>
      </c>
      <c r="F6" s="11"/>
      <c r="G6" s="29"/>
      <c r="H6" s="116"/>
      <c r="I6" s="116"/>
      <c r="J6" s="116"/>
      <c r="K6" s="12"/>
      <c r="L6" s="26"/>
      <c r="M6" s="44">
        <f>IF(TRIM(N9)="","",N9)</f>
      </c>
      <c r="N6" s="45">
        <f>IF(TRIM(N5)="",1,IF(AND(N5&lt;&gt;N3,N5&lt;&gt;N4),2,0))</f>
        <v>1</v>
      </c>
      <c r="O6" s="31" t="s">
        <v>97</v>
      </c>
      <c r="P6" s="32"/>
      <c r="R6" s="38" t="s">
        <v>5</v>
      </c>
      <c r="S6" s="39">
        <f>N14</f>
        <v>1</v>
      </c>
      <c r="T6" s="40" t="b">
        <f>IF(S6=2,FALSE,AND(S13=1,T13))</f>
        <v>1</v>
      </c>
    </row>
    <row r="7" spans="1:20" ht="12.75" customHeight="1" thickBot="1">
      <c r="A7" s="14"/>
      <c r="B7" s="26"/>
      <c r="C7" s="12"/>
      <c r="D7" s="17" t="str">
        <f>IF(TRIM(C8)="","",C8)</f>
        <v>8) Oklahoma</v>
      </c>
      <c r="E7" s="36"/>
      <c r="F7" s="11"/>
      <c r="G7" s="29"/>
      <c r="H7" s="116"/>
      <c r="I7" s="116"/>
      <c r="J7" s="116"/>
      <c r="K7" s="16"/>
      <c r="L7" s="26"/>
      <c r="M7" s="36"/>
      <c r="N7" s="21" t="str">
        <f>IF(TRIM(O8)="","",O8)</f>
        <v>8) North Carolina</v>
      </c>
      <c r="O7" s="26"/>
      <c r="P7" s="32"/>
      <c r="R7" s="38" t="s">
        <v>6</v>
      </c>
      <c r="S7" s="39">
        <f>N18</f>
        <v>1</v>
      </c>
      <c r="T7" s="40" t="b">
        <f>IF(S7=2,FALSE,AND(S13=1,T13))</f>
        <v>1</v>
      </c>
    </row>
    <row r="8" spans="1:20" ht="12.75" customHeight="1" thickBot="1">
      <c r="A8" s="14"/>
      <c r="B8" s="26"/>
      <c r="C8" s="27" t="s">
        <v>81</v>
      </c>
      <c r="D8" s="46" t="str">
        <f>IF(TRIM(C10)="","",C10)</f>
        <v>9) Missouri</v>
      </c>
      <c r="E8" s="47">
        <f>IF(TRIM(E7)="",1,IF(OR(AND(E7&lt;&gt;E5,E7&lt;&gt;E6),AND(D6=2,D5=E7),AND(D10=2,D9=E7)),2,0))</f>
        <v>1</v>
      </c>
      <c r="F8" s="48"/>
      <c r="G8" s="29"/>
      <c r="H8" s="116"/>
      <c r="I8" s="116"/>
      <c r="J8" s="116"/>
      <c r="K8" s="16"/>
      <c r="L8" s="49"/>
      <c r="M8" s="50">
        <f>IF(TRIM(M7)="",1,IF(OR(AND(M7&lt;&gt;M5,M7&lt;&gt;M6),AND(N6=2,N5=M7),AND(N10=2,N9=M7)),2,0))</f>
        <v>1</v>
      </c>
      <c r="N8" s="30" t="str">
        <f>IF(TRIM(O10)="","",O10)</f>
        <v>9) Wisconsin</v>
      </c>
      <c r="O8" s="31" t="s">
        <v>98</v>
      </c>
      <c r="P8" s="32"/>
      <c r="R8" s="38" t="s">
        <v>7</v>
      </c>
      <c r="S8" s="39">
        <f>N22</f>
        <v>1</v>
      </c>
      <c r="T8" s="40" t="b">
        <f>IF(S8=2,FALSE,AND(S14=1,T14))</f>
        <v>1</v>
      </c>
    </row>
    <row r="9" spans="1:20" ht="12.75" customHeight="1" thickBot="1">
      <c r="A9" s="14"/>
      <c r="B9" s="26"/>
      <c r="C9" s="12"/>
      <c r="D9" s="36"/>
      <c r="E9" s="11"/>
      <c r="F9" s="51">
        <f>IF(TRIM(E7)="","",E7)</f>
      </c>
      <c r="G9" s="16"/>
      <c r="H9" s="16"/>
      <c r="I9" s="16"/>
      <c r="J9" s="16"/>
      <c r="K9" s="16"/>
      <c r="L9" s="52">
        <f>IF(TRIM(M7)="","",M7)</f>
      </c>
      <c r="M9" s="26"/>
      <c r="N9" s="36"/>
      <c r="O9" s="26"/>
      <c r="P9" s="32"/>
      <c r="R9" s="38" t="s">
        <v>8</v>
      </c>
      <c r="S9" s="39">
        <f>N26</f>
        <v>1</v>
      </c>
      <c r="T9" s="40" t="b">
        <f>IF(S9=2,FALSE,AND(S14=1,T14))</f>
        <v>1</v>
      </c>
    </row>
    <row r="10" spans="1:20" ht="12.75" customHeight="1" thickBot="1">
      <c r="A10" s="14"/>
      <c r="B10" s="26"/>
      <c r="C10" s="27" t="s">
        <v>82</v>
      </c>
      <c r="D10" s="53">
        <f>IF(TRIM(D9)="",1,IF(AND(D9&lt;&gt;D7,D9&lt;&gt;D8),2,0))</f>
        <v>1</v>
      </c>
      <c r="E10" s="11"/>
      <c r="F10" s="51">
        <f>IF(TRIM(E15)="","",E15)</f>
      </c>
      <c r="G10" s="16"/>
      <c r="H10" s="16"/>
      <c r="I10" s="16"/>
      <c r="J10" s="16"/>
      <c r="K10" s="16"/>
      <c r="L10" s="52">
        <f>IF(TRIM(M15)="","",M15)</f>
      </c>
      <c r="M10" s="26"/>
      <c r="N10" s="45">
        <f>IF(TRIM(N9)="",1,IF(AND(N9&lt;&gt;N7,N9&lt;&gt;N8),2,0))</f>
        <v>1</v>
      </c>
      <c r="O10" s="31" t="s">
        <v>99</v>
      </c>
      <c r="P10" s="32"/>
      <c r="R10" s="38" t="s">
        <v>9</v>
      </c>
      <c r="S10" s="39">
        <f>N30</f>
        <v>1</v>
      </c>
      <c r="T10" s="40" t="b">
        <f>IF(S10=2,FALSE,AND(S15=1,T15))</f>
        <v>1</v>
      </c>
    </row>
    <row r="11" spans="1:20" ht="12.75" customHeight="1" thickBot="1">
      <c r="A11" s="14"/>
      <c r="B11" s="26"/>
      <c r="C11" s="12"/>
      <c r="D11" s="17" t="str">
        <f>IF(TRIM(C12)="","",C12)</f>
        <v>5) Creighton</v>
      </c>
      <c r="E11" s="54"/>
      <c r="F11" s="36"/>
      <c r="G11" s="12"/>
      <c r="H11" s="55"/>
      <c r="I11" s="55"/>
      <c r="J11" s="55"/>
      <c r="K11" s="12"/>
      <c r="L11" s="36"/>
      <c r="M11" s="56"/>
      <c r="N11" s="21" t="str">
        <f>IF(TRIM(O12)="","",O12)</f>
        <v>5) Villanova</v>
      </c>
      <c r="O11" s="26"/>
      <c r="P11" s="32"/>
      <c r="R11" s="57" t="s">
        <v>10</v>
      </c>
      <c r="S11" s="58">
        <f>N34</f>
        <v>1</v>
      </c>
      <c r="T11" s="59" t="b">
        <f>IF(S11=2,FALSE,AND(S15=1,T15))</f>
        <v>1</v>
      </c>
    </row>
    <row r="12" spans="1:20" ht="12.75" customHeight="1" thickBot="1">
      <c r="A12" s="14"/>
      <c r="B12" s="26"/>
      <c r="C12" s="27" t="s">
        <v>84</v>
      </c>
      <c r="D12" s="46" t="str">
        <f>IF(TRIM(C14)="","",C14)</f>
        <v>12) UC Santa Barbara</v>
      </c>
      <c r="E12" s="60"/>
      <c r="F12" s="47">
        <f>IF(TRIM(F11)="",1,IF(OR(AND(F11&lt;&gt;F9,F11&lt;&gt;F10),AND(E8=2,E7=F11),AND(E16=2,E15=F11)),2,0))</f>
        <v>1</v>
      </c>
      <c r="G12" s="61"/>
      <c r="H12" s="55"/>
      <c r="I12" s="55"/>
      <c r="J12" s="55"/>
      <c r="K12" s="62"/>
      <c r="L12" s="50">
        <f>IF(TRIM(L11)="",1,IF(OR(AND(L11&lt;&gt;L9,L11&lt;&gt;L10),AND(M8=2,M7=L11),AND(M16=2,M15=L11)),2,0))</f>
        <v>1</v>
      </c>
      <c r="M12" s="26"/>
      <c r="N12" s="30" t="str">
        <f>IF(TRIM(O14)="","",O14)</f>
        <v>12) Winthrop</v>
      </c>
      <c r="O12" s="31" t="s">
        <v>100</v>
      </c>
      <c r="P12" s="32"/>
      <c r="R12" s="63" t="s">
        <v>11</v>
      </c>
      <c r="S12" s="64">
        <f>M8</f>
        <v>1</v>
      </c>
      <c r="T12" s="40" t="b">
        <f>IF(S12=2,FALSE,AND(S16=1,T16))</f>
        <v>1</v>
      </c>
    </row>
    <row r="13" spans="1:20" ht="12.75" customHeight="1" thickBot="1">
      <c r="A13" s="14"/>
      <c r="B13" s="26"/>
      <c r="C13" s="12"/>
      <c r="D13" s="36"/>
      <c r="E13" s="37">
        <f>IF(TRIM(D13)="","",D13)</f>
      </c>
      <c r="F13" s="65"/>
      <c r="G13" s="12"/>
      <c r="H13" s="11"/>
      <c r="I13" s="66"/>
      <c r="J13" s="11"/>
      <c r="K13" s="62"/>
      <c r="L13" s="49"/>
      <c r="M13" s="30">
        <f>IF(TRIM(N13)="","",N13)</f>
      </c>
      <c r="N13" s="36"/>
      <c r="O13" s="67"/>
      <c r="P13" s="32"/>
      <c r="R13" s="38" t="s">
        <v>12</v>
      </c>
      <c r="S13" s="39">
        <f>M16</f>
        <v>1</v>
      </c>
      <c r="T13" s="40" t="b">
        <f>IF(S13=2,FALSE,AND(S16=1,T16))</f>
        <v>1</v>
      </c>
    </row>
    <row r="14" spans="1:20" ht="12.75" customHeight="1" thickBot="1">
      <c r="A14" s="14"/>
      <c r="B14" s="26"/>
      <c r="C14" s="27" t="s">
        <v>85</v>
      </c>
      <c r="D14" s="42">
        <f>IF(TRIM(D13)="",1,IF(AND(D13&lt;&gt;D11,D13&lt;&gt;D12),2,0))</f>
        <v>1</v>
      </c>
      <c r="E14" s="37">
        <f>IF(TRIM(D17)="","",D17)</f>
      </c>
      <c r="F14" s="65"/>
      <c r="G14" s="12"/>
      <c r="H14" s="12"/>
      <c r="I14" s="66"/>
      <c r="J14" s="12"/>
      <c r="K14" s="62"/>
      <c r="L14" s="49"/>
      <c r="M14" s="44">
        <f>IF(TRIM(N17)="","",N17)</f>
      </c>
      <c r="N14" s="45">
        <f>IF(TRIM(N13)="",1,IF(AND(N13&lt;&gt;N11,N13&lt;&gt;N12),2,0))</f>
        <v>1</v>
      </c>
      <c r="O14" s="31" t="s">
        <v>101</v>
      </c>
      <c r="P14" s="32"/>
      <c r="R14" s="38" t="s">
        <v>13</v>
      </c>
      <c r="S14" s="39">
        <f>M24</f>
        <v>1</v>
      </c>
      <c r="T14" s="40" t="b">
        <f>IF(S14=2,FALSE,AND(S17=1,T17))</f>
        <v>1</v>
      </c>
    </row>
    <row r="15" spans="1:20" ht="12.75" customHeight="1" thickBot="1">
      <c r="A15" s="14"/>
      <c r="B15" s="26"/>
      <c r="C15" s="12"/>
      <c r="D15" s="17" t="str">
        <f>IF(TRIM(C16)="","",C16)</f>
        <v>4) Virginia</v>
      </c>
      <c r="E15" s="36"/>
      <c r="F15" s="65"/>
      <c r="G15" s="12"/>
      <c r="H15" s="11"/>
      <c r="I15" s="66"/>
      <c r="J15" s="11"/>
      <c r="K15" s="62"/>
      <c r="L15" s="49"/>
      <c r="M15" s="36"/>
      <c r="N15" s="21" t="str">
        <f>IF(TRIM(O16)="","",O16)</f>
        <v>4) Purdue</v>
      </c>
      <c r="O15" s="26"/>
      <c r="P15" s="32"/>
      <c r="R15" s="57" t="s">
        <v>14</v>
      </c>
      <c r="S15" s="58">
        <f>M32</f>
        <v>1</v>
      </c>
      <c r="T15" s="59" t="b">
        <f>IF(S15=2,FALSE,AND(S17=1,T17))</f>
        <v>1</v>
      </c>
    </row>
    <row r="16" spans="1:20" ht="12.75" customHeight="1" thickBot="1">
      <c r="A16" s="14"/>
      <c r="B16" s="26"/>
      <c r="C16" s="27" t="s">
        <v>86</v>
      </c>
      <c r="D16" s="46" t="str">
        <f>IF(TRIM(C18)="","",C18)</f>
        <v>13) Ohio</v>
      </c>
      <c r="E16" s="47">
        <f>IF(TRIM(E15)="",1,IF(OR(AND(E15&lt;&gt;E13,E15&lt;&gt;E14),AND(D14=2,D13=E15),AND(D18=2,D17=E15)),2,0))</f>
        <v>1</v>
      </c>
      <c r="F16" s="68"/>
      <c r="G16" s="12" t="s">
        <v>15</v>
      </c>
      <c r="H16" s="11"/>
      <c r="I16" s="66"/>
      <c r="J16" s="11"/>
      <c r="K16" s="62" t="s">
        <v>15</v>
      </c>
      <c r="L16" s="26"/>
      <c r="M16" s="45">
        <f>IF(TRIM(M15)="",1,IF(OR(AND(M15&lt;&gt;M13,M15&lt;&gt;M14),AND(N14=2,N13=M15),AND(N18=2,N17=M15)),2,0))</f>
        <v>1</v>
      </c>
      <c r="N16" s="30" t="str">
        <f>IF(TRIM(O18)="","",O18)</f>
        <v>13) North Texas</v>
      </c>
      <c r="O16" s="31" t="s">
        <v>102</v>
      </c>
      <c r="P16" s="32"/>
      <c r="R16" s="63" t="s">
        <v>16</v>
      </c>
      <c r="S16" s="64">
        <f>L12</f>
        <v>1</v>
      </c>
      <c r="T16" s="40" t="b">
        <f>IF(S16=2,FALSE,AND(S18=1,T18))</f>
        <v>1</v>
      </c>
    </row>
    <row r="17" spans="1:20" ht="12.75" customHeight="1" thickBot="1">
      <c r="A17" s="14"/>
      <c r="B17" s="26"/>
      <c r="C17" s="62"/>
      <c r="D17" s="36"/>
      <c r="E17" s="48"/>
      <c r="F17" s="68"/>
      <c r="G17" s="37">
        <f>IF(TRIM(F11)="","",F11)</f>
      </c>
      <c r="H17" s="12"/>
      <c r="I17" s="66"/>
      <c r="J17" s="12"/>
      <c r="K17" s="69">
        <f>IF(TRIM(L11)="","",L11)</f>
      </c>
      <c r="L17" s="26"/>
      <c r="M17" s="49"/>
      <c r="N17" s="36"/>
      <c r="O17" s="67"/>
      <c r="P17" s="32"/>
      <c r="R17" s="57" t="s">
        <v>17</v>
      </c>
      <c r="S17" s="58">
        <f>L28</f>
        <v>1</v>
      </c>
      <c r="T17" s="59" t="b">
        <f>IF(S17=2,FALSE,AND(S18=1,T18))</f>
        <v>1</v>
      </c>
    </row>
    <row r="18" spans="1:20" ht="12.75" customHeight="1" thickBot="1">
      <c r="A18" s="14"/>
      <c r="B18" s="26"/>
      <c r="C18" s="27" t="s">
        <v>87</v>
      </c>
      <c r="D18" s="53">
        <f>IF(TRIM(D17)="",1,IF(AND(D17&lt;&gt;D15,D17&lt;&gt;D16),2,0))</f>
        <v>1</v>
      </c>
      <c r="E18" s="16"/>
      <c r="F18" s="68"/>
      <c r="G18" s="37">
        <f>IF(TRIM(F27)="","",F27)</f>
      </c>
      <c r="H18" s="12"/>
      <c r="I18" s="66"/>
      <c r="J18" s="12"/>
      <c r="K18" s="70">
        <f>IF(TRIM(L27)="","",L27)</f>
      </c>
      <c r="L18" s="26"/>
      <c r="M18" s="26"/>
      <c r="N18" s="45">
        <f>IF(TRIM(N17)="",1,IF(AND(N17&lt;&gt;N15,N17&lt;&gt;N16),2,0))</f>
        <v>1</v>
      </c>
      <c r="O18" s="31" t="s">
        <v>103</v>
      </c>
      <c r="P18" s="32"/>
      <c r="R18" s="71" t="s">
        <v>18</v>
      </c>
      <c r="S18" s="72">
        <f>K20</f>
        <v>1</v>
      </c>
      <c r="T18" s="73" t="b">
        <f>IF(S18=2,FALSE,AND(S65=1,T65))</f>
        <v>1</v>
      </c>
    </row>
    <row r="19" spans="1:20" ht="12.75" customHeight="1" thickBot="1">
      <c r="A19" s="14"/>
      <c r="B19" s="26"/>
      <c r="C19" s="12"/>
      <c r="D19" s="17" t="str">
        <f>IF(TRIM(C20)="","",C20)</f>
        <v>6) USC</v>
      </c>
      <c r="E19" s="74" t="s">
        <v>78</v>
      </c>
      <c r="F19" s="54"/>
      <c r="G19" s="36"/>
      <c r="H19" s="12"/>
      <c r="I19" s="75"/>
      <c r="J19" s="12"/>
      <c r="K19" s="36"/>
      <c r="L19" s="56"/>
      <c r="M19" s="74" t="s">
        <v>74</v>
      </c>
      <c r="N19" s="21" t="str">
        <f>IF(TRIM(O20)="","",O20)</f>
        <v>6) Texas Tech</v>
      </c>
      <c r="O19" s="26"/>
      <c r="P19" s="32"/>
      <c r="R19" s="38" t="s">
        <v>19</v>
      </c>
      <c r="S19" s="39">
        <f>D6</f>
        <v>1</v>
      </c>
      <c r="T19" s="35" t="b">
        <f>IF(S19=2,FALSE,AND(S27=1,T27))</f>
        <v>1</v>
      </c>
    </row>
    <row r="20" spans="1:20" ht="12.75" customHeight="1" thickBot="1">
      <c r="A20" s="14"/>
      <c r="B20" s="26"/>
      <c r="C20" s="27" t="s">
        <v>88</v>
      </c>
      <c r="D20" s="46" t="str">
        <f>IF(TRIM(C22)="","",C22)</f>
        <v>11) Wichita St/Drake</v>
      </c>
      <c r="E20" s="60"/>
      <c r="F20" s="68"/>
      <c r="G20" s="76">
        <f>IF(TRIM(G19)="",1,IF(OR(AND(G19&lt;&gt;G17,G19&lt;&gt;G18),AND(F12=2,F11=G19),AND(F28=2,F27=G19)),2,0))</f>
        <v>1</v>
      </c>
      <c r="H20" s="61"/>
      <c r="I20" s="11"/>
      <c r="J20" s="62"/>
      <c r="K20" s="77">
        <f>IF(TRIM(K19)="",1,IF(OR(AND(K19&lt;&gt;K17,K19&lt;&gt;K18),AND(L12=2,L11=K19),AND(L28=2,L27=K19)),2,0))</f>
        <v>1</v>
      </c>
      <c r="L20" s="26"/>
      <c r="M20" s="78"/>
      <c r="N20" s="30" t="str">
        <f>IF(TRIM(O22)="","",O22)</f>
        <v>11) Utah State</v>
      </c>
      <c r="O20" s="31" t="s">
        <v>104</v>
      </c>
      <c r="P20" s="32"/>
      <c r="R20" s="38" t="s">
        <v>20</v>
      </c>
      <c r="S20" s="39">
        <f>D10</f>
        <v>1</v>
      </c>
      <c r="T20" s="40" t="b">
        <f>IF(S20=2,FALSE,AND(S27=1,T27))</f>
        <v>1</v>
      </c>
    </row>
    <row r="21" spans="1:20" ht="12.75" customHeight="1" thickBot="1">
      <c r="A21" s="14"/>
      <c r="B21" s="26"/>
      <c r="C21" s="62"/>
      <c r="D21" s="36"/>
      <c r="E21" s="37">
        <f>IF(TRIM(D21)="","",D21)</f>
      </c>
      <c r="F21" s="68"/>
      <c r="G21" s="12"/>
      <c r="H21" s="61"/>
      <c r="I21" s="11"/>
      <c r="J21" s="12"/>
      <c r="K21" s="79"/>
      <c r="L21" s="26"/>
      <c r="M21" s="30">
        <f>IF(TRIM(N21)="","",N21)</f>
      </c>
      <c r="N21" s="36"/>
      <c r="O21" s="67"/>
      <c r="P21" s="32"/>
      <c r="R21" s="38" t="s">
        <v>21</v>
      </c>
      <c r="S21" s="39">
        <f>D14</f>
        <v>1</v>
      </c>
      <c r="T21" s="40" t="b">
        <f>IF(S21=2,FALSE,AND(S28=1,T28))</f>
        <v>1</v>
      </c>
    </row>
    <row r="22" spans="1:20" ht="12.75" customHeight="1" thickBot="1">
      <c r="A22" s="14"/>
      <c r="B22" s="26"/>
      <c r="C22" s="41" t="s">
        <v>89</v>
      </c>
      <c r="D22" s="42">
        <f>IF(TRIM(D21)="",1,IF(AND(D21&lt;&gt;D19,D21&lt;&gt;D20),2,0))</f>
        <v>1</v>
      </c>
      <c r="E22" s="37">
        <f>IF(TRIM(D25)="","",D25)</f>
      </c>
      <c r="F22" s="68"/>
      <c r="G22" s="12"/>
      <c r="H22" s="61"/>
      <c r="I22" s="11"/>
      <c r="J22" s="12"/>
      <c r="K22" s="79"/>
      <c r="L22" s="26"/>
      <c r="M22" s="44">
        <f>IF(TRIM(N25)="","",N25)</f>
      </c>
      <c r="N22" s="45">
        <f>IF(TRIM(N21)="",1,IF(AND(N21&lt;&gt;N19,N21&lt;&gt;N20),2,0))</f>
        <v>1</v>
      </c>
      <c r="O22" s="31" t="s">
        <v>105</v>
      </c>
      <c r="P22" s="32"/>
      <c r="R22" s="38" t="s">
        <v>22</v>
      </c>
      <c r="S22" s="39">
        <f>D18</f>
        <v>1</v>
      </c>
      <c r="T22" s="40" t="b">
        <f>IF(S22=2,FALSE,AND(S28=1,T28))</f>
        <v>1</v>
      </c>
    </row>
    <row r="23" spans="1:20" ht="12.75" customHeight="1" thickBot="1">
      <c r="A23" s="14"/>
      <c r="B23" s="26"/>
      <c r="C23" s="12"/>
      <c r="D23" s="17" t="str">
        <f>IF(TRIM(C24)="","",C24)</f>
        <v>3) Kansas</v>
      </c>
      <c r="E23" s="36"/>
      <c r="F23" s="68"/>
      <c r="G23" s="12"/>
      <c r="H23" s="61"/>
      <c r="I23" s="11"/>
      <c r="J23" s="12"/>
      <c r="K23" s="79"/>
      <c r="L23" s="26"/>
      <c r="M23" s="36"/>
      <c r="N23" s="21" t="str">
        <f>IF(TRIM(O24)="","",O24)</f>
        <v>3) Arkansas</v>
      </c>
      <c r="O23" s="26"/>
      <c r="P23" s="32"/>
      <c r="R23" s="38" t="s">
        <v>23</v>
      </c>
      <c r="S23" s="39">
        <f>D22</f>
        <v>1</v>
      </c>
      <c r="T23" s="40" t="b">
        <f>IF(S23=2,FALSE,AND(S29=1,T29))</f>
        <v>1</v>
      </c>
    </row>
    <row r="24" spans="1:20" ht="12.75" customHeight="1" thickBot="1">
      <c r="A24" s="14"/>
      <c r="B24" s="26"/>
      <c r="C24" s="27" t="s">
        <v>90</v>
      </c>
      <c r="D24" s="46" t="str">
        <f>IF(TRIM(C26)="","",C26)</f>
        <v>14) E Washington</v>
      </c>
      <c r="E24" s="47">
        <f>IF(TRIM(E23)="",1,IF(OR(AND(E23&lt;&gt;E21,E23&lt;&gt;E22),AND(D22=2,D21=E23),AND(D26=2,D25=E23)),2,0))</f>
        <v>1</v>
      </c>
      <c r="F24" s="65"/>
      <c r="G24" s="12"/>
      <c r="H24" s="61"/>
      <c r="I24" s="11"/>
      <c r="J24" s="12"/>
      <c r="K24" s="79"/>
      <c r="L24" s="49"/>
      <c r="M24" s="50">
        <f>IF(TRIM(M23)="",1,IF(OR(AND(M23&lt;&gt;M21,M23&lt;&gt;M22),AND(N22=2,N21=M23),AND(N26=2,N25=M23)),2,0))</f>
        <v>1</v>
      </c>
      <c r="N24" s="30" t="str">
        <f>IF(TRIM(O26)="","",O26)</f>
        <v>14) Colgate</v>
      </c>
      <c r="O24" s="31" t="s">
        <v>106</v>
      </c>
      <c r="P24" s="32"/>
      <c r="R24" s="38" t="s">
        <v>24</v>
      </c>
      <c r="S24" s="39">
        <f>D26</f>
        <v>1</v>
      </c>
      <c r="T24" s="40" t="b">
        <f>IF(S24=2,FALSE,AND(S29=1,T29))</f>
        <v>1</v>
      </c>
    </row>
    <row r="25" spans="1:20" ht="12.75" customHeight="1" thickBot="1">
      <c r="A25" s="14"/>
      <c r="B25" s="26"/>
      <c r="C25" s="62"/>
      <c r="D25" s="36"/>
      <c r="E25" s="48"/>
      <c r="F25" s="80">
        <f>IF(TRIM(E23)="","",E23)</f>
      </c>
      <c r="G25" s="12"/>
      <c r="H25" s="61"/>
      <c r="I25" s="16"/>
      <c r="J25" s="12"/>
      <c r="K25" s="79"/>
      <c r="L25" s="52">
        <f>IF(TRIM(M23)="","",M23)</f>
      </c>
      <c r="M25" s="49"/>
      <c r="N25" s="36"/>
      <c r="O25" s="67"/>
      <c r="P25" s="32"/>
      <c r="R25" s="38" t="s">
        <v>25</v>
      </c>
      <c r="S25" s="39">
        <f>D30</f>
        <v>1</v>
      </c>
      <c r="T25" s="40" t="b">
        <f>IF(S25=2,FALSE,AND(S30=1,T30))</f>
        <v>1</v>
      </c>
    </row>
    <row r="26" spans="1:20" ht="12.75" customHeight="1" thickBot="1">
      <c r="A26" s="14"/>
      <c r="B26" s="26"/>
      <c r="C26" s="27" t="s">
        <v>91</v>
      </c>
      <c r="D26" s="53">
        <f>IF(TRIM(D25)="",1,IF(AND(D25&lt;&gt;D23,D25&lt;&gt;D24),2,0))</f>
        <v>1</v>
      </c>
      <c r="E26" s="11"/>
      <c r="F26" s="51">
        <f>IF(TRIM(E31)="","",E31)</f>
      </c>
      <c r="G26" s="61"/>
      <c r="H26" s="61"/>
      <c r="I26" s="12"/>
      <c r="J26" s="12"/>
      <c r="K26" s="79"/>
      <c r="L26" s="52">
        <f>IF(TRIM(M31)="","",M31)</f>
      </c>
      <c r="M26" s="26"/>
      <c r="N26" s="45">
        <f>IF(TRIM(N25)="",1,IF(AND(N25&lt;&gt;N23,N25&lt;&gt;N24),2,0))</f>
        <v>1</v>
      </c>
      <c r="O26" s="31" t="s">
        <v>107</v>
      </c>
      <c r="P26" s="32"/>
      <c r="R26" s="57" t="s">
        <v>26</v>
      </c>
      <c r="S26" s="58">
        <f>D34</f>
        <v>1</v>
      </c>
      <c r="T26" s="59" t="b">
        <f>IF(S26=2,FALSE,AND(S30=1,T30))</f>
        <v>1</v>
      </c>
    </row>
    <row r="27" spans="1:20" ht="12.75" customHeight="1" thickBot="1">
      <c r="A27" s="14"/>
      <c r="B27" s="26"/>
      <c r="C27" s="12"/>
      <c r="D27" s="17" t="str">
        <f>IF(TRIM(C28)="","",C28)</f>
        <v>7) Oregon</v>
      </c>
      <c r="E27" s="54"/>
      <c r="F27" s="36"/>
      <c r="G27" s="79"/>
      <c r="H27" s="61"/>
      <c r="I27" s="12"/>
      <c r="J27" s="12"/>
      <c r="K27" s="79"/>
      <c r="L27" s="36"/>
      <c r="M27" s="56"/>
      <c r="N27" s="21" t="str">
        <f>IF(TRIM(O28)="","",O28)</f>
        <v>7) Florida</v>
      </c>
      <c r="O27" s="26"/>
      <c r="P27" s="32"/>
      <c r="R27" s="63" t="s">
        <v>27</v>
      </c>
      <c r="S27" s="64">
        <f>E8</f>
        <v>1</v>
      </c>
      <c r="T27" s="40" t="b">
        <f>IF(S27=2,FALSE,AND(S31=1,T31))</f>
        <v>1</v>
      </c>
    </row>
    <row r="28" spans="1:20" ht="12.75" customHeight="1" thickBot="1">
      <c r="A28" s="14"/>
      <c r="B28" s="26"/>
      <c r="C28" s="27" t="s">
        <v>92</v>
      </c>
      <c r="D28" s="46" t="str">
        <f>IF(TRIM(C30)="","",C30)</f>
        <v>10) VCU</v>
      </c>
      <c r="E28" s="11"/>
      <c r="F28" s="47">
        <f>IF(TRIM(F27)="",1,IF(OR(AND(F27&lt;&gt;F25,F27&lt;&gt;F26),AND(E24=2,E23=F27),AND(E32=2,E31=F27)),2,0))</f>
        <v>1</v>
      </c>
      <c r="G28" s="12"/>
      <c r="H28" s="61"/>
      <c r="I28" s="12"/>
      <c r="J28" s="12"/>
      <c r="K28" s="61"/>
      <c r="L28" s="45">
        <f>IF(TRIM(L27)="",1,IF(OR(AND(L27&lt;&gt;L25,L27&lt;&gt;L26),AND(M24=2,M23=L27),AND(M32=2,M31=L27)),2,0))</f>
        <v>1</v>
      </c>
      <c r="M28" s="26"/>
      <c r="N28" s="30" t="str">
        <f>IF(TRIM(O30)="","",O30)</f>
        <v>10) Virginia Tech</v>
      </c>
      <c r="O28" s="31" t="s">
        <v>108</v>
      </c>
      <c r="P28" s="32"/>
      <c r="R28" s="38" t="s">
        <v>28</v>
      </c>
      <c r="S28" s="39">
        <f>E16</f>
        <v>1</v>
      </c>
      <c r="T28" s="40" t="b">
        <f>IF(S28=2,FALSE,AND(S31=1,T31))</f>
        <v>1</v>
      </c>
    </row>
    <row r="29" spans="1:20" ht="12.75" customHeight="1" thickBot="1">
      <c r="A29" s="14"/>
      <c r="B29" s="26"/>
      <c r="C29" s="62"/>
      <c r="D29" s="36"/>
      <c r="E29" s="37">
        <f>IF(TRIM(D29)="","",D29)</f>
      </c>
      <c r="F29" s="48"/>
      <c r="G29" s="12"/>
      <c r="H29" s="61"/>
      <c r="I29" s="12"/>
      <c r="J29" s="12"/>
      <c r="K29" s="61"/>
      <c r="L29" s="49"/>
      <c r="M29" s="30">
        <f>IF(TRIM(N29)="","",N29)</f>
      </c>
      <c r="N29" s="36"/>
      <c r="O29" s="67"/>
      <c r="P29" s="32"/>
      <c r="R29" s="38" t="s">
        <v>29</v>
      </c>
      <c r="S29" s="39">
        <f>E24</f>
        <v>1</v>
      </c>
      <c r="T29" s="40" t="b">
        <f>IF(S29=2,FALSE,AND(S32=1,T32))</f>
        <v>1</v>
      </c>
    </row>
    <row r="30" spans="1:20" ht="12.75" customHeight="1" thickBot="1">
      <c r="A30" s="14"/>
      <c r="B30" s="26"/>
      <c r="C30" s="27" t="s">
        <v>93</v>
      </c>
      <c r="D30" s="42">
        <f>IF(TRIM(D29)="",1,IF(AND(D29&lt;&gt;D27,D29&lt;&gt;D28),2,0))</f>
        <v>1</v>
      </c>
      <c r="E30" s="37">
        <f>IF(TRIM(D33)="","",D33)</f>
      </c>
      <c r="F30" s="48"/>
      <c r="G30" s="12"/>
      <c r="H30" s="61"/>
      <c r="I30" s="81"/>
      <c r="J30" s="12"/>
      <c r="K30" s="61"/>
      <c r="L30" s="49"/>
      <c r="M30" s="44">
        <f>IF(TRIM(N33)="","",N33)</f>
      </c>
      <c r="N30" s="45">
        <f>IF(TRIM(N29)="",1,IF(AND(N29&lt;&gt;N27,N29&lt;&gt;N28),2,0))</f>
        <v>1</v>
      </c>
      <c r="O30" s="31" t="s">
        <v>109</v>
      </c>
      <c r="P30" s="32"/>
      <c r="R30" s="57" t="s">
        <v>30</v>
      </c>
      <c r="S30" s="58">
        <f>E32</f>
        <v>1</v>
      </c>
      <c r="T30" s="59" t="b">
        <f>IF(S30=2,FALSE,AND(S32=1,T32))</f>
        <v>1</v>
      </c>
    </row>
    <row r="31" spans="1:20" ht="12.75" customHeight="1" thickBot="1">
      <c r="A31" s="14"/>
      <c r="B31" s="26"/>
      <c r="C31" s="12"/>
      <c r="D31" s="17" t="str">
        <f>IF(TRIM(C32)="","",C32)</f>
        <v>2) Iowa</v>
      </c>
      <c r="E31" s="36"/>
      <c r="F31" s="48"/>
      <c r="G31" s="12"/>
      <c r="H31" s="61"/>
      <c r="I31" s="60"/>
      <c r="J31" s="12"/>
      <c r="K31" s="61"/>
      <c r="L31" s="49"/>
      <c r="M31" s="36"/>
      <c r="N31" s="21" t="str">
        <f>IF(TRIM(O32)="","",O32)</f>
        <v>2) Ohio State</v>
      </c>
      <c r="O31" s="26"/>
      <c r="P31" s="32"/>
      <c r="R31" s="63" t="s">
        <v>31</v>
      </c>
      <c r="S31" s="64">
        <f>F12</f>
        <v>1</v>
      </c>
      <c r="T31" s="40" t="b">
        <f>IF(S31=2,FALSE,AND(S33=1,T33))</f>
        <v>1</v>
      </c>
    </row>
    <row r="32" spans="1:20" ht="12.75" customHeight="1" thickBot="1">
      <c r="A32" s="14"/>
      <c r="B32" s="26"/>
      <c r="C32" s="27" t="s">
        <v>94</v>
      </c>
      <c r="D32" s="46" t="str">
        <f>IF(TRIM(C34)="","",C34)</f>
        <v>15) Grand Canyon</v>
      </c>
      <c r="E32" s="47">
        <f>IF(TRIM(E31)="",1,IF(OR(AND(E31&lt;&gt;E29,E31&lt;&gt;E30),AND(D30=2,D29=E31),AND(D34=2,D33=E31)),2,0))</f>
        <v>1</v>
      </c>
      <c r="F32" s="11"/>
      <c r="G32" s="12"/>
      <c r="H32" s="61"/>
      <c r="I32" s="12"/>
      <c r="J32" s="12"/>
      <c r="K32" s="61"/>
      <c r="L32" s="26"/>
      <c r="M32" s="45">
        <f>IF(TRIM(M31)="",1,IF(OR(AND(M31&lt;&gt;M29,M31&lt;&gt;M30),AND(N30=2,N29=M31),AND(N34=2,N33=M31)),2,0))</f>
        <v>1</v>
      </c>
      <c r="N32" s="30" t="str">
        <f>IF(TRIM(O34)="","",O34)</f>
        <v>15) Oral Roberts</v>
      </c>
      <c r="O32" s="31" t="s">
        <v>110</v>
      </c>
      <c r="P32" s="32"/>
      <c r="R32" s="57" t="s">
        <v>32</v>
      </c>
      <c r="S32" s="58">
        <f>F28</f>
        <v>1</v>
      </c>
      <c r="T32" s="59" t="b">
        <f>IF(S32=2,FALSE,AND(S33=1,T33))</f>
        <v>1</v>
      </c>
    </row>
    <row r="33" spans="1:20" ht="12.75" customHeight="1" thickBot="1">
      <c r="A33" s="14"/>
      <c r="B33" s="26"/>
      <c r="C33" s="62"/>
      <c r="D33" s="36"/>
      <c r="E33" s="48"/>
      <c r="F33" s="11"/>
      <c r="G33" s="12"/>
      <c r="H33" s="82">
        <f>IF(TRIM(G19)="","",G19)</f>
      </c>
      <c r="I33" s="12"/>
      <c r="J33" s="30">
        <f>IF(TRIM(K19)="","",K19)</f>
      </c>
      <c r="K33" s="61"/>
      <c r="L33" s="26"/>
      <c r="M33" s="49"/>
      <c r="N33" s="36"/>
      <c r="O33" s="67"/>
      <c r="P33" s="32"/>
      <c r="R33" s="71" t="s">
        <v>33</v>
      </c>
      <c r="S33" s="72">
        <f>G20</f>
        <v>1</v>
      </c>
      <c r="T33" s="73" t="b">
        <f>IF(S33=2,FALSE,AND(S64=1,T64))</f>
        <v>1</v>
      </c>
    </row>
    <row r="34" spans="1:20" ht="12.75" customHeight="1" thickBot="1">
      <c r="A34" s="14"/>
      <c r="B34" s="26"/>
      <c r="C34" s="83" t="s">
        <v>95</v>
      </c>
      <c r="D34" s="53">
        <f>IF(TRIM(D33)="",1,IF(AND(D33&lt;&gt;D31,D33&lt;&gt;D32),2,0))</f>
        <v>1</v>
      </c>
      <c r="E34" s="11"/>
      <c r="F34" s="11"/>
      <c r="G34" s="12"/>
      <c r="H34" s="82">
        <f>IF(TRIM(G51)="","",G51)</f>
      </c>
      <c r="I34" s="12"/>
      <c r="J34" s="30">
        <f>IF(TRIM(K51)="","",K51)</f>
      </c>
      <c r="K34" s="61"/>
      <c r="L34" s="26"/>
      <c r="M34" s="26"/>
      <c r="N34" s="45">
        <f>IF(TRIM(N33)="",1,IF(AND(N33&lt;&gt;N31,N33&lt;&gt;N32),2,0))</f>
        <v>1</v>
      </c>
      <c r="O34" s="84" t="s">
        <v>111</v>
      </c>
      <c r="P34" s="32"/>
      <c r="R34" s="33" t="s">
        <v>34</v>
      </c>
      <c r="S34" s="34">
        <f>D38</f>
        <v>1</v>
      </c>
      <c r="T34" s="35" t="b">
        <f>IF(S34=2,FALSE,AND(S42=1,T42))</f>
        <v>1</v>
      </c>
    </row>
    <row r="35" spans="1:20" ht="50.25" customHeight="1" thickBot="1">
      <c r="A35" s="14"/>
      <c r="B35" s="26"/>
      <c r="C35" s="12"/>
      <c r="D35" s="17" t="str">
        <f>IF(TRIM(C36)="","",C36)</f>
        <v>1) Michigan</v>
      </c>
      <c r="E35" s="11"/>
      <c r="F35" s="11"/>
      <c r="G35" s="49" t="s">
        <v>35</v>
      </c>
      <c r="H35" s="36"/>
      <c r="I35" s="12"/>
      <c r="J35" s="85"/>
      <c r="K35" s="67" t="s">
        <v>77</v>
      </c>
      <c r="L35" s="26"/>
      <c r="M35" s="26"/>
      <c r="N35" s="21" t="str">
        <f>IF(TRIM(O36)="","",O36)</f>
        <v>1) Illinois</v>
      </c>
      <c r="O35" s="26"/>
      <c r="P35" s="86"/>
      <c r="R35" s="38" t="s">
        <v>36</v>
      </c>
      <c r="S35" s="39">
        <f>D42</f>
        <v>1</v>
      </c>
      <c r="T35" s="40" t="b">
        <f>IF(S35=2,FALSE,AND(S42=1,T42))</f>
        <v>1</v>
      </c>
    </row>
    <row r="36" spans="1:20" ht="12.75" customHeight="1" thickBot="1">
      <c r="A36" s="14"/>
      <c r="B36" s="26"/>
      <c r="C36" s="27" t="s">
        <v>128</v>
      </c>
      <c r="D36" s="46" t="str">
        <f>IF(TRIM(C38)="","",C38)</f>
        <v>16) Mt St Marys/Tex So</v>
      </c>
      <c r="E36" s="11"/>
      <c r="F36" s="11"/>
      <c r="G36" s="12"/>
      <c r="H36" s="47">
        <f>IF(TRIM(H35)="",1,IF(OR(AND(H35&lt;&gt;H33,H35&lt;&gt;H34),AND(G20=2,G19=H35),AND(G52=2,G51=H35)),2,0))</f>
        <v>1</v>
      </c>
      <c r="I36" s="37">
        <f>IF(TRIM(H35)="","",H35)</f>
      </c>
      <c r="J36" s="87">
        <f>IF(TRIM(J35)="",1,IF(OR(AND(J35&lt;&gt;J33,J35&lt;&gt;J34),AND(K20=2,K19=J35),AND(K52=2,K51=J35)),2,0))</f>
        <v>1</v>
      </c>
      <c r="K36" s="61"/>
      <c r="L36" s="26"/>
      <c r="M36" s="26"/>
      <c r="N36" s="30" t="str">
        <f>IF(TRIM(O38)="","",O38)</f>
        <v>16) Drexel</v>
      </c>
      <c r="O36" s="31" t="s">
        <v>112</v>
      </c>
      <c r="P36" s="32"/>
      <c r="R36" s="38" t="s">
        <v>37</v>
      </c>
      <c r="S36" s="39">
        <f>D46</f>
        <v>1</v>
      </c>
      <c r="T36" s="40" t="b">
        <f>IF(S36=2,FALSE,AND(S43=1,T43))</f>
        <v>1</v>
      </c>
    </row>
    <row r="37" spans="1:20" ht="12.75" customHeight="1" thickBot="1">
      <c r="A37" s="14"/>
      <c r="B37" s="26"/>
      <c r="C37" s="12"/>
      <c r="D37" s="36"/>
      <c r="E37" s="37">
        <f>IF(TRIM(D37)="","",D37)</f>
      </c>
      <c r="F37" s="11"/>
      <c r="G37" s="12"/>
      <c r="H37" s="61"/>
      <c r="I37" s="37">
        <f>IF(TRIM(J35)="","",J35)</f>
      </c>
      <c r="J37" s="12"/>
      <c r="K37" s="61"/>
      <c r="L37" s="26"/>
      <c r="M37" s="30">
        <f>IF(TRIM(N37)="","",N37)</f>
      </c>
      <c r="N37" s="36"/>
      <c r="O37" s="67"/>
      <c r="P37" s="32"/>
      <c r="R37" s="38" t="s">
        <v>38</v>
      </c>
      <c r="S37" s="39">
        <f>D50</f>
        <v>1</v>
      </c>
      <c r="T37" s="40" t="b">
        <f>IF(S37=2,FALSE,AND(S43=1,T43))</f>
        <v>1</v>
      </c>
    </row>
    <row r="38" spans="1:20" ht="12.75" customHeight="1" thickBot="1">
      <c r="A38" s="14"/>
      <c r="B38" s="26"/>
      <c r="C38" s="41" t="s">
        <v>129</v>
      </c>
      <c r="D38" s="42">
        <f>IF(TRIM(D37)="",1,IF(AND(D37&lt;&gt;D35,D37&lt;&gt;D36),2,0))</f>
        <v>1</v>
      </c>
      <c r="E38" s="37">
        <f>IF(TRIM(D41)="","",D41)</f>
      </c>
      <c r="F38" s="11"/>
      <c r="G38" s="12"/>
      <c r="H38" s="61"/>
      <c r="I38" s="88">
        <f>IF(TRIM(I39)="",1,IF(OR(AND(I39&lt;&gt;I36,I39&lt;&gt;I37),AND(H36=2,H35=I39),AND(J36=2,J35=I39)),2,0))</f>
        <v>1</v>
      </c>
      <c r="J38" s="12"/>
      <c r="K38" s="61"/>
      <c r="L38" s="26"/>
      <c r="M38" s="44">
        <f>IF(TRIM(N41)="","",N41)</f>
      </c>
      <c r="N38" s="45">
        <f>IF(TRIM(N37)="",1,IF(AND(N37&lt;&gt;N35,N37&lt;&gt;N36),2,0))</f>
        <v>1</v>
      </c>
      <c r="O38" s="31" t="s">
        <v>113</v>
      </c>
      <c r="P38" s="32"/>
      <c r="R38" s="38" t="s">
        <v>39</v>
      </c>
      <c r="S38" s="39">
        <f>D54</f>
        <v>1</v>
      </c>
      <c r="T38" s="40" t="b">
        <f>IF(S38=2,FALSE,AND(S44=1,T44))</f>
        <v>1</v>
      </c>
    </row>
    <row r="39" spans="1:20" ht="12.75" customHeight="1" thickBot="1">
      <c r="A39" s="14"/>
      <c r="B39" s="26"/>
      <c r="C39" s="12"/>
      <c r="D39" s="17" t="str">
        <f>IF(TRIM(C40)="","",C40)</f>
        <v>8) LSU</v>
      </c>
      <c r="E39" s="36"/>
      <c r="F39" s="11"/>
      <c r="G39" s="12"/>
      <c r="H39" s="61"/>
      <c r="I39" s="89"/>
      <c r="J39" s="16"/>
      <c r="K39" s="61"/>
      <c r="L39" s="26"/>
      <c r="M39" s="36"/>
      <c r="N39" s="21" t="str">
        <f>IF(TRIM(O40)="","",O40)</f>
        <v>8) Loyola Chicago</v>
      </c>
      <c r="O39" s="26"/>
      <c r="P39" s="32"/>
      <c r="R39" s="38" t="s">
        <v>40</v>
      </c>
      <c r="S39" s="39">
        <f>D58</f>
        <v>1</v>
      </c>
      <c r="T39" s="40" t="b">
        <f>IF(S39=2,FALSE,AND(S44=1,T44))</f>
        <v>1</v>
      </c>
    </row>
    <row r="40" spans="1:20" ht="12.75" customHeight="1" thickBot="1">
      <c r="A40" s="14"/>
      <c r="B40" s="26"/>
      <c r="C40" s="27" t="s">
        <v>130</v>
      </c>
      <c r="D40" s="46" t="str">
        <f>IF(TRIM(C42)="","",C42)</f>
        <v>9) St. Bonaventure</v>
      </c>
      <c r="E40" s="47">
        <f>IF(TRIM(E39)="",1,IF(OR(AND(E39&lt;&gt;E37,E39&lt;&gt;E38),AND(D38=2,D37=E39),AND(D42=2,D41=E39)),2,0))</f>
        <v>1</v>
      </c>
      <c r="F40" s="48"/>
      <c r="G40" s="12"/>
      <c r="H40" s="61"/>
      <c r="I40" s="11" t="s">
        <v>41</v>
      </c>
      <c r="J40" s="45"/>
      <c r="K40" s="61"/>
      <c r="L40" s="49"/>
      <c r="M40" s="50">
        <f>IF(TRIM(M39)="",1,IF(OR(AND(M39&lt;&gt;M37,M39&lt;&gt;M38),AND(N38=2,N37=M39),AND(N42=2,N41=M39)),2,0))</f>
        <v>1</v>
      </c>
      <c r="N40" s="30" t="str">
        <f>IF(TRIM(O42)="","",O42)</f>
        <v>9) Georgia Tech</v>
      </c>
      <c r="O40" s="31" t="s">
        <v>114</v>
      </c>
      <c r="P40" s="32"/>
      <c r="R40" s="38" t="s">
        <v>42</v>
      </c>
      <c r="S40" s="39">
        <f>D62</f>
        <v>1</v>
      </c>
      <c r="T40" s="40" t="b">
        <f>IF(S40=2,FALSE,AND(S45=1,T45))</f>
        <v>1</v>
      </c>
    </row>
    <row r="41" spans="1:20" ht="12.75" customHeight="1" thickBot="1">
      <c r="A41" s="14"/>
      <c r="B41" s="26"/>
      <c r="C41" s="62"/>
      <c r="D41" s="36"/>
      <c r="E41" s="48"/>
      <c r="F41" s="51">
        <f>IF(TRIM(E39)="","",E39)</f>
      </c>
      <c r="G41" s="12"/>
      <c r="H41" s="61"/>
      <c r="I41" s="16"/>
      <c r="J41" s="12"/>
      <c r="K41" s="61"/>
      <c r="L41" s="52">
        <f>IF(TRIM(M39)="","",M39)</f>
      </c>
      <c r="M41" s="49"/>
      <c r="N41" s="36"/>
      <c r="O41" s="67"/>
      <c r="P41" s="32"/>
      <c r="R41" s="57" t="s">
        <v>43</v>
      </c>
      <c r="S41" s="58">
        <f>D66</f>
        <v>1</v>
      </c>
      <c r="T41" s="59" t="b">
        <f>IF(S41=2,FALSE,AND(S45=1,T45))</f>
        <v>1</v>
      </c>
    </row>
    <row r="42" spans="1:20" ht="12.75" customHeight="1" thickBot="1">
      <c r="A42" s="14"/>
      <c r="B42" s="26"/>
      <c r="C42" s="27" t="s">
        <v>131</v>
      </c>
      <c r="D42" s="53">
        <f>IF(TRIM(D41)="",1,IF(AND(D41&lt;&gt;D39,D41&lt;&gt;D40),2,0))</f>
        <v>1</v>
      </c>
      <c r="E42" s="11"/>
      <c r="F42" s="51">
        <f>IF(TRIM(E47)="","",E47)</f>
      </c>
      <c r="G42" s="12"/>
      <c r="H42" s="61"/>
      <c r="I42" s="11" t="s">
        <v>73</v>
      </c>
      <c r="J42" s="12"/>
      <c r="K42" s="61"/>
      <c r="L42" s="52">
        <f>IF(TRIM(M47)="","",M47)</f>
      </c>
      <c r="M42" s="26"/>
      <c r="N42" s="45">
        <f>IF(TRIM(N41)="",1,IF(AND(N41&lt;&gt;N39,N41&lt;&gt;N40),2,0))</f>
        <v>1</v>
      </c>
      <c r="O42" s="31" t="s">
        <v>115</v>
      </c>
      <c r="P42" s="32"/>
      <c r="R42" s="63" t="s">
        <v>44</v>
      </c>
      <c r="S42" s="64">
        <f>E40</f>
        <v>1</v>
      </c>
      <c r="T42" s="40" t="b">
        <f>IF(S42=2,FALSE,AND(S46=1,T46))</f>
        <v>1</v>
      </c>
    </row>
    <row r="43" spans="1:20" ht="12.75" customHeight="1" thickBot="1">
      <c r="A43" s="14"/>
      <c r="B43" s="26"/>
      <c r="C43" s="12"/>
      <c r="D43" s="17" t="str">
        <f>IF(TRIM(C44)="","",C44)</f>
        <v>5) Colorado</v>
      </c>
      <c r="E43" s="54"/>
      <c r="F43" s="36"/>
      <c r="G43" s="12"/>
      <c r="H43" s="61"/>
      <c r="I43" s="11"/>
      <c r="J43" s="16"/>
      <c r="K43" s="61"/>
      <c r="L43" s="36"/>
      <c r="M43" s="56"/>
      <c r="N43" s="21" t="str">
        <f>IF(TRIM(O44)="","",O44)</f>
        <v>5) Tennessee</v>
      </c>
      <c r="O43" s="26"/>
      <c r="P43" s="32"/>
      <c r="R43" s="38" t="s">
        <v>45</v>
      </c>
      <c r="S43" s="39">
        <f>E48</f>
        <v>1</v>
      </c>
      <c r="T43" s="40" t="b">
        <f>IF(S43=2,FALSE,AND(S46=1,T46))</f>
        <v>1</v>
      </c>
    </row>
    <row r="44" spans="1:20" ht="12.75" customHeight="1" thickBot="1">
      <c r="A44" s="14"/>
      <c r="B44" s="26"/>
      <c r="C44" s="27" t="s">
        <v>132</v>
      </c>
      <c r="D44" s="46" t="str">
        <f>IF(TRIM(C46)="","",C46)</f>
        <v>12) Georgetown</v>
      </c>
      <c r="E44" s="11"/>
      <c r="F44" s="47">
        <f>IF(TRIM(F43)="",1,IF(OR(AND(F43&lt;&gt;F41,F43&lt;&gt;F42),AND(E40=2,E39=F43),AND(E48=2,E47=F43)),2,0))</f>
        <v>1</v>
      </c>
      <c r="G44" s="61"/>
      <c r="H44" s="61"/>
      <c r="I44" s="11"/>
      <c r="J44" s="12"/>
      <c r="K44" s="79"/>
      <c r="L44" s="50">
        <f>IF(TRIM(L43)="",1,IF(OR(AND(L43&lt;&gt;L41,L43&lt;&gt;L42),AND(M40=2,M39=L43),AND(M48=2,M47=L43)),2,0))</f>
        <v>1</v>
      </c>
      <c r="M44" s="26"/>
      <c r="N44" s="30" t="str">
        <f>IF(TRIM(O46)="","",O46)</f>
        <v>12) Oregon State</v>
      </c>
      <c r="O44" s="31" t="s">
        <v>116</v>
      </c>
      <c r="P44" s="32"/>
      <c r="R44" s="38" t="s">
        <v>46</v>
      </c>
      <c r="S44" s="39">
        <f>E56</f>
        <v>1</v>
      </c>
      <c r="T44" s="40" t="b">
        <f>IF(S44=2,FALSE,AND(S47=1,T47))</f>
        <v>1</v>
      </c>
    </row>
    <row r="45" spans="1:20" ht="12.75" customHeight="1" thickBot="1">
      <c r="A45" s="14"/>
      <c r="B45" s="26"/>
      <c r="C45" s="62"/>
      <c r="D45" s="36"/>
      <c r="E45" s="37">
        <f>IF(TRIM(D45)="","",D45)</f>
      </c>
      <c r="F45" s="65"/>
      <c r="G45" s="12"/>
      <c r="H45" s="61"/>
      <c r="I45" s="12"/>
      <c r="J45" s="12"/>
      <c r="K45" s="79"/>
      <c r="L45" s="49"/>
      <c r="M45" s="30">
        <f>IF(TRIM(N45)="","",N45)</f>
      </c>
      <c r="N45" s="36"/>
      <c r="O45" s="67"/>
      <c r="P45" s="32"/>
      <c r="R45" s="57" t="s">
        <v>47</v>
      </c>
      <c r="S45" s="58">
        <f>E64</f>
        <v>1</v>
      </c>
      <c r="T45" s="59" t="b">
        <f>IF(S45=2,FALSE,AND(S47=1,T47))</f>
        <v>1</v>
      </c>
    </row>
    <row r="46" spans="1:20" ht="12.75" customHeight="1" thickBot="1">
      <c r="A46" s="14"/>
      <c r="B46" s="26"/>
      <c r="C46" s="27" t="s">
        <v>133</v>
      </c>
      <c r="D46" s="42">
        <f>IF(TRIM(D45)="",1,IF(AND(D45&lt;&gt;D43,D45&lt;&gt;D44),2,0))</f>
        <v>1</v>
      </c>
      <c r="E46" s="37">
        <f>IF(TRIM(D49)="","",D49)</f>
      </c>
      <c r="F46" s="65"/>
      <c r="G46" s="12"/>
      <c r="H46" s="61"/>
      <c r="I46" s="88"/>
      <c r="J46" s="12"/>
      <c r="K46" s="79"/>
      <c r="L46" s="49"/>
      <c r="M46" s="44">
        <f>IF(TRIM(N49)="","",N49)</f>
      </c>
      <c r="N46" s="45">
        <f>IF(TRIM(N45)="",1,IF(AND(N45&lt;&gt;N43,N45&lt;&gt;N44),2,0))</f>
        <v>1</v>
      </c>
      <c r="O46" s="31" t="s">
        <v>117</v>
      </c>
      <c r="P46" s="32"/>
      <c r="R46" s="63" t="s">
        <v>48</v>
      </c>
      <c r="S46" s="64">
        <f>F44</f>
        <v>1</v>
      </c>
      <c r="T46" s="40" t="b">
        <f>IF(S46=2,FALSE,AND(S48=1,T48))</f>
        <v>1</v>
      </c>
    </row>
    <row r="47" spans="1:20" ht="12.75" customHeight="1" thickBot="1">
      <c r="A47" s="14"/>
      <c r="B47" s="26"/>
      <c r="C47" s="12"/>
      <c r="D47" s="17" t="str">
        <f>IF(TRIM(C48)="","",C48)</f>
        <v>4) Florida State</v>
      </c>
      <c r="E47" s="36"/>
      <c r="F47" s="65"/>
      <c r="G47" s="12"/>
      <c r="H47" s="61"/>
      <c r="I47" s="12"/>
      <c r="J47" s="12"/>
      <c r="K47" s="79"/>
      <c r="L47" s="49"/>
      <c r="M47" s="36"/>
      <c r="N47" s="21" t="str">
        <f>IF(TRIM(O48)="","",O48)</f>
        <v>4) Oklahoma State</v>
      </c>
      <c r="O47" s="26"/>
      <c r="P47" s="32"/>
      <c r="R47" s="57" t="s">
        <v>49</v>
      </c>
      <c r="S47" s="58">
        <f>F60</f>
        <v>1</v>
      </c>
      <c r="T47" s="59" t="b">
        <f>IF(S47=2,FALSE,AND(S48=1,T48))</f>
        <v>1</v>
      </c>
    </row>
    <row r="48" spans="1:20" ht="12.75" customHeight="1" thickBot="1">
      <c r="A48" s="14"/>
      <c r="B48" s="26"/>
      <c r="C48" s="27" t="s">
        <v>80</v>
      </c>
      <c r="D48" s="46" t="str">
        <f>IF(TRIM(C50)="","",C50)</f>
        <v>13) UNC Greensboro</v>
      </c>
      <c r="E48" s="47">
        <f>IF(TRIM(E47)="",1,IF(OR(AND(E47&lt;&gt;E45,E47&lt;&gt;E46),AND(D46=2,D45=E47),AND(D50=2,D49=E47)),2,0))</f>
        <v>1</v>
      </c>
      <c r="F48" s="68"/>
      <c r="G48" s="26" t="s">
        <v>15</v>
      </c>
      <c r="H48" s="61"/>
      <c r="I48" s="12"/>
      <c r="J48" s="62"/>
      <c r="K48" s="90" t="s">
        <v>15</v>
      </c>
      <c r="L48" s="26"/>
      <c r="M48" s="45">
        <f>IF(TRIM(M47)="",1,IF(OR(AND(M47&lt;&gt;M45,M47&lt;&gt;M46),AND(N46=2,N45=M47),AND(N50=2,N49=M47)),2,0))</f>
        <v>1</v>
      </c>
      <c r="N48" s="30" t="str">
        <f>IF(TRIM(O50)="","",O50)</f>
        <v>13) Liberty</v>
      </c>
      <c r="O48" s="31" t="s">
        <v>118</v>
      </c>
      <c r="P48" s="32"/>
      <c r="R48" s="71" t="s">
        <v>50</v>
      </c>
      <c r="S48" s="72">
        <f>G52</f>
        <v>1</v>
      </c>
      <c r="T48" s="73" t="b">
        <f>IF(S48=2,FALSE,AND(S64=1,T64))</f>
        <v>1</v>
      </c>
    </row>
    <row r="49" spans="1:20" ht="12.75" customHeight="1" thickBot="1">
      <c r="A49" s="14"/>
      <c r="B49" s="26"/>
      <c r="C49" s="62"/>
      <c r="D49" s="36"/>
      <c r="E49" s="48"/>
      <c r="F49" s="68"/>
      <c r="G49" s="37">
        <f>IF(TRIM(F43)="","",F43)</f>
      </c>
      <c r="H49" s="61"/>
      <c r="I49" s="12"/>
      <c r="J49" s="62"/>
      <c r="K49" s="69">
        <f>IF(TRIM(L43)="","",L43)</f>
      </c>
      <c r="L49" s="26"/>
      <c r="M49" s="49"/>
      <c r="N49" s="36"/>
      <c r="O49" s="67"/>
      <c r="P49" s="32"/>
      <c r="R49" s="33" t="s">
        <v>51</v>
      </c>
      <c r="S49" s="34">
        <f>N38</f>
        <v>1</v>
      </c>
      <c r="T49" s="35" t="b">
        <f>IF(S49=2,FALSE,AND(S57=1,T57))</f>
        <v>1</v>
      </c>
    </row>
    <row r="50" spans="1:20" ht="12.75" customHeight="1" thickBot="1">
      <c r="A50" s="14"/>
      <c r="B50" s="26"/>
      <c r="C50" s="27" t="s">
        <v>134</v>
      </c>
      <c r="D50" s="53">
        <f>IF(TRIM(D49)="",1,IF(AND(D49&lt;&gt;D47,D49&lt;&gt;D48),2,0))</f>
        <v>1</v>
      </c>
      <c r="E50" s="11"/>
      <c r="F50" s="68"/>
      <c r="G50" s="37">
        <f>IF(TRIM(F59)="","",F59)</f>
      </c>
      <c r="H50" s="61"/>
      <c r="I50" s="12"/>
      <c r="J50" s="62"/>
      <c r="K50" s="70">
        <f>IF(TRIM(L59)="","",L59)</f>
      </c>
      <c r="L50" s="26"/>
      <c r="M50" s="26"/>
      <c r="N50" s="45">
        <f>IF(TRIM(N49)="",1,IF(AND(N49&lt;&gt;N47,N49&lt;&gt;N48),2,0))</f>
        <v>1</v>
      </c>
      <c r="O50" s="31" t="s">
        <v>119</v>
      </c>
      <c r="P50" s="32"/>
      <c r="R50" s="38" t="s">
        <v>52</v>
      </c>
      <c r="S50" s="39">
        <f>N42</f>
        <v>1</v>
      </c>
      <c r="T50" s="40" t="b">
        <f>IF(S50=2,FALSE,AND(S57=1,T57))</f>
        <v>1</v>
      </c>
    </row>
    <row r="51" spans="1:20" ht="12.75" customHeight="1" thickBot="1">
      <c r="A51" s="14"/>
      <c r="B51" s="26"/>
      <c r="C51" s="12"/>
      <c r="D51" s="17" t="str">
        <f>IF(TRIM(C52)="","",C52)</f>
        <v>6) BYU</v>
      </c>
      <c r="E51" s="81"/>
      <c r="F51" s="54"/>
      <c r="G51" s="36"/>
      <c r="H51" s="61"/>
      <c r="I51" s="12"/>
      <c r="J51" s="12"/>
      <c r="K51" s="36"/>
      <c r="L51" s="56"/>
      <c r="M51" s="74" t="s">
        <v>75</v>
      </c>
      <c r="N51" s="21" t="str">
        <f>IF(TRIM(O52)="","",O52)</f>
        <v>6) San Diego State</v>
      </c>
      <c r="O51" s="26"/>
      <c r="P51" s="32"/>
      <c r="R51" s="38" t="s">
        <v>53</v>
      </c>
      <c r="S51" s="39">
        <f>N46</f>
        <v>1</v>
      </c>
      <c r="T51" s="40" t="b">
        <f>IF(S51=2,FALSE,AND(S58=1,T58))</f>
        <v>1</v>
      </c>
    </row>
    <row r="52" spans="1:20" ht="12.75" customHeight="1" thickBot="1">
      <c r="A52" s="14"/>
      <c r="B52" s="26"/>
      <c r="C52" s="27" t="s">
        <v>135</v>
      </c>
      <c r="D52" s="46" t="str">
        <f>IF(TRIM(C54)="","",C54)</f>
        <v>11) Michigan St/UCLA</v>
      </c>
      <c r="E52" s="74" t="s">
        <v>76</v>
      </c>
      <c r="F52" s="68"/>
      <c r="G52" s="47">
        <f>IF(TRIM(G51)="",1,IF(OR(AND(G51&lt;&gt;G49,G51&lt;&gt;G50),AND(F44=2,F43=G51),AND(F60=2,F59=G51)),2,0))</f>
        <v>1</v>
      </c>
      <c r="H52" s="12"/>
      <c r="I52" s="91"/>
      <c r="J52" s="12"/>
      <c r="K52" s="87">
        <f>IF(TRIM(K51)="",1,IF(OR(AND(K51&lt;&gt;K49,K51&lt;&gt;K50),AND(L44=2,L43=K51),AND(L60=2,L59=K51)),2,0))</f>
        <v>1</v>
      </c>
      <c r="L52" s="67"/>
      <c r="M52" s="78"/>
      <c r="N52" s="30" t="str">
        <f>IF(TRIM(O54)="","",O54)</f>
        <v>11) Syracuse</v>
      </c>
      <c r="O52" s="31" t="s">
        <v>120</v>
      </c>
      <c r="P52" s="32"/>
      <c r="R52" s="38" t="s">
        <v>54</v>
      </c>
      <c r="S52" s="39">
        <f>N50</f>
        <v>1</v>
      </c>
      <c r="T52" s="40" t="b">
        <f>IF(S52=2,FALSE,AND(S58=1,T58))</f>
        <v>1</v>
      </c>
    </row>
    <row r="53" spans="1:20" ht="12.75" customHeight="1" thickBot="1">
      <c r="A53" s="14"/>
      <c r="B53" s="26"/>
      <c r="C53" s="62"/>
      <c r="D53" s="36"/>
      <c r="E53" s="37">
        <f>IF(TRIM(D53)="","",D53)</f>
      </c>
      <c r="F53" s="68"/>
      <c r="G53" s="12"/>
      <c r="H53" s="16"/>
      <c r="I53" s="16"/>
      <c r="J53" s="16"/>
      <c r="K53" s="62"/>
      <c r="L53" s="26"/>
      <c r="M53" s="30">
        <f>IF(TRIM(N53)="","",N53)</f>
      </c>
      <c r="N53" s="36"/>
      <c r="O53" s="67"/>
      <c r="P53" s="32"/>
      <c r="R53" s="38" t="s">
        <v>55</v>
      </c>
      <c r="S53" s="39">
        <f>N54</f>
        <v>1</v>
      </c>
      <c r="T53" s="40" t="b">
        <f>IF(S53=2,FALSE,AND(S59=1,T59))</f>
        <v>1</v>
      </c>
    </row>
    <row r="54" spans="1:20" ht="12.75" customHeight="1" thickBot="1">
      <c r="A54" s="14"/>
      <c r="B54" s="26"/>
      <c r="C54" s="41" t="s">
        <v>136</v>
      </c>
      <c r="D54" s="77">
        <f>IF(OR(D53="",D53=" "),1,IF(AND(D53&lt;&gt;D51,D53&lt;&gt;D52),2,0))</f>
        <v>1</v>
      </c>
      <c r="E54" s="37">
        <f>IF(TRIM(D57)="","",D57)</f>
      </c>
      <c r="F54" s="68"/>
      <c r="G54" s="12"/>
      <c r="H54" s="16"/>
      <c r="I54" s="16"/>
      <c r="J54" s="16"/>
      <c r="K54" s="62"/>
      <c r="L54" s="26"/>
      <c r="M54" s="44">
        <f>IF(TRIM(N57)="","",N57)</f>
      </c>
      <c r="N54" s="45">
        <f>IF(TRIM(N53)="",1,IF(AND(N53&lt;&gt;N51,N53&lt;&gt;N52),2,0))</f>
        <v>1</v>
      </c>
      <c r="O54" s="31" t="s">
        <v>121</v>
      </c>
      <c r="P54" s="32"/>
      <c r="R54" s="38" t="s">
        <v>56</v>
      </c>
      <c r="S54" s="39">
        <f>N58</f>
        <v>1</v>
      </c>
      <c r="T54" s="40" t="b">
        <f>IF(S54=2,FALSE,AND(S59=1,T59))</f>
        <v>1</v>
      </c>
    </row>
    <row r="55" spans="1:20" ht="12.75" customHeight="1" thickBot="1">
      <c r="A55" s="14"/>
      <c r="B55" s="26"/>
      <c r="C55" s="12"/>
      <c r="D55" s="17" t="str">
        <f>IF(TRIM(C56)="","",C56)</f>
        <v>3) Texas</v>
      </c>
      <c r="E55" s="36"/>
      <c r="F55" s="68"/>
      <c r="G55" s="12"/>
      <c r="H55" s="16"/>
      <c r="I55" s="16"/>
      <c r="J55" s="16"/>
      <c r="K55" s="62"/>
      <c r="L55" s="26"/>
      <c r="M55" s="36"/>
      <c r="N55" s="21" t="str">
        <f>IF(TRIM(O56)="","",O56)</f>
        <v>3) West Virginia</v>
      </c>
      <c r="O55" s="26"/>
      <c r="P55" s="32"/>
      <c r="R55" s="38" t="s">
        <v>57</v>
      </c>
      <c r="S55" s="39">
        <f>N62</f>
        <v>1</v>
      </c>
      <c r="T55" s="40" t="b">
        <f>IF(S55=2,FALSE,AND(S60=1,T60))</f>
        <v>1</v>
      </c>
    </row>
    <row r="56" spans="1:20" ht="12.75" customHeight="1" thickBot="1">
      <c r="A56" s="14"/>
      <c r="B56" s="26"/>
      <c r="C56" s="27" t="s">
        <v>137</v>
      </c>
      <c r="D56" s="46" t="str">
        <f>IF(TRIM(C58)="","",C58)</f>
        <v>14) Abilene Christian</v>
      </c>
      <c r="E56" s="47">
        <f>IF(TRIM(E55)="",1,IF(OR(AND(E55&lt;&gt;E53,E55&lt;&gt;E54),AND(D54=2,D53=E55),AND(D58=2,D57=E55)),2,0))</f>
        <v>1</v>
      </c>
      <c r="F56" s="65"/>
      <c r="G56" s="12"/>
      <c r="H56" s="16"/>
      <c r="I56" s="16"/>
      <c r="J56" s="16"/>
      <c r="K56" s="62"/>
      <c r="L56" s="49"/>
      <c r="M56" s="92">
        <f>IF(TRIM(M55)="",1,IF(OR(AND(M55&lt;&gt;M53,M55&lt;&gt;M54),AND(N54=2,N53=M55),AND(N58=2,N57=M55)),2,0))</f>
        <v>1</v>
      </c>
      <c r="N56" s="30" t="str">
        <f>IF(TRIM(O58)="","",O58)</f>
        <v>14) Morehead State</v>
      </c>
      <c r="O56" s="31" t="s">
        <v>122</v>
      </c>
      <c r="P56" s="32"/>
      <c r="R56" s="57" t="s">
        <v>58</v>
      </c>
      <c r="S56" s="58">
        <f>N66</f>
        <v>1</v>
      </c>
      <c r="T56" s="59" t="b">
        <f>IF(S56=2,FALSE,AND(S59=1,T59))</f>
        <v>1</v>
      </c>
    </row>
    <row r="57" spans="1:20" ht="12.75" customHeight="1" thickBot="1">
      <c r="A57" s="14"/>
      <c r="B57" s="26"/>
      <c r="C57" s="62"/>
      <c r="D57" s="36"/>
      <c r="E57" s="48"/>
      <c r="F57" s="80">
        <f>IF(TRIM(E55)="","",E55)</f>
      </c>
      <c r="G57" s="12"/>
      <c r="H57" s="16"/>
      <c r="I57" s="16"/>
      <c r="J57" s="16"/>
      <c r="K57" s="62"/>
      <c r="L57" s="52">
        <f>IF(TRIM(M55)="","",M55)</f>
      </c>
      <c r="M57" s="93"/>
      <c r="N57" s="36"/>
      <c r="O57" s="67"/>
      <c r="P57" s="32"/>
      <c r="R57" s="63" t="s">
        <v>59</v>
      </c>
      <c r="S57" s="64">
        <f>M40</f>
        <v>1</v>
      </c>
      <c r="T57" s="40" t="b">
        <f>IF(S57=2,FALSE,AND(S61=1,T61))</f>
        <v>1</v>
      </c>
    </row>
    <row r="58" spans="1:20" ht="12.75" customHeight="1" thickBot="1">
      <c r="A58" s="14"/>
      <c r="B58" s="26"/>
      <c r="C58" s="27" t="s">
        <v>138</v>
      </c>
      <c r="D58" s="53">
        <f>IF(TRIM(D57)="",1,IF(AND(D57&lt;&gt;D55,D57&lt;&gt;D56),2,0))</f>
        <v>1</v>
      </c>
      <c r="E58" s="11"/>
      <c r="F58" s="51">
        <f>IF(TRIM(E63)="","",E63)</f>
      </c>
      <c r="G58" s="61"/>
      <c r="H58" s="16"/>
      <c r="I58" s="16"/>
      <c r="J58" s="16"/>
      <c r="K58" s="62"/>
      <c r="L58" s="52">
        <f>IF(TRIM(M63)="","",M63)</f>
      </c>
      <c r="M58" s="67"/>
      <c r="N58" s="45">
        <f>IF(TRIM(N57)="",1,IF(AND(N57&lt;&gt;N55,N57&lt;&gt;N56),2,0))</f>
        <v>1</v>
      </c>
      <c r="O58" s="31" t="s">
        <v>123</v>
      </c>
      <c r="P58" s="32"/>
      <c r="R58" s="38" t="s">
        <v>60</v>
      </c>
      <c r="S58" s="39">
        <f>M48</f>
        <v>1</v>
      </c>
      <c r="T58" s="40" t="b">
        <f>IF(S58=2,FALSE,AND(S61=1,T61))</f>
        <v>1</v>
      </c>
    </row>
    <row r="59" spans="1:20" ht="12.75" customHeight="1" thickBot="1">
      <c r="A59" s="14"/>
      <c r="B59" s="26"/>
      <c r="C59" s="12"/>
      <c r="D59" s="17" t="str">
        <f>IF(TRIM(C60)="","",C60)</f>
        <v>7) UCONN</v>
      </c>
      <c r="E59" s="54"/>
      <c r="F59" s="36"/>
      <c r="G59" s="61"/>
      <c r="H59" s="16"/>
      <c r="I59" s="16"/>
      <c r="J59" s="16"/>
      <c r="K59" s="62"/>
      <c r="L59" s="94"/>
      <c r="M59" s="56"/>
      <c r="N59" s="21" t="str">
        <f>IF(TRIM(O60)="","",O60)</f>
        <v>7) Clemson</v>
      </c>
      <c r="O59" s="26"/>
      <c r="P59" s="32"/>
      <c r="R59" s="38" t="s">
        <v>61</v>
      </c>
      <c r="S59" s="39">
        <f>M56</f>
        <v>1</v>
      </c>
      <c r="T59" s="40" t="b">
        <f>IF(S59=2,FALSE,AND(S62=1,T62))</f>
        <v>1</v>
      </c>
    </row>
    <row r="60" spans="1:20" ht="12.75" customHeight="1" thickBot="1">
      <c r="A60" s="14"/>
      <c r="B60" s="26"/>
      <c r="C60" s="27" t="s">
        <v>139</v>
      </c>
      <c r="D60" s="46" t="str">
        <f>IF(TRIM(C62)="","",C62)</f>
        <v>10) Maryland</v>
      </c>
      <c r="E60" s="11"/>
      <c r="F60" s="47">
        <f>IF(TRIM(F59)="",1,IF(OR(AND(F59&lt;&gt;F57,F59&lt;&gt;F58),AND(E56=2,E55=F59),AND(E64=2,E63=F59)),2,0))</f>
        <v>1</v>
      </c>
      <c r="G60" s="115"/>
      <c r="H60" s="115"/>
      <c r="I60" s="16"/>
      <c r="J60" s="115"/>
      <c r="K60" s="115"/>
      <c r="L60" s="45">
        <f>IF(TRIM(L59)="",1,IF(OR(AND(L59&lt;&gt;L57,L59&lt;&gt;L58),AND(M56=2,M55=L59),AND(M64=2,M63=L59)),2,0))</f>
        <v>1</v>
      </c>
      <c r="M60" s="26"/>
      <c r="N60" s="30" t="str">
        <f>IF(TRIM(O62)="","",O62)</f>
        <v>10) Rutgers</v>
      </c>
      <c r="O60" s="31" t="s">
        <v>124</v>
      </c>
      <c r="P60" s="32"/>
      <c r="R60" s="57" t="s">
        <v>62</v>
      </c>
      <c r="S60" s="58">
        <f>M64</f>
        <v>1</v>
      </c>
      <c r="T60" s="59" t="b">
        <f>IF(S60=2,FALSE,AND(S62=1,T62))</f>
        <v>1</v>
      </c>
    </row>
    <row r="61" spans="1:20" ht="12.75" customHeight="1" thickBot="1">
      <c r="A61" s="14"/>
      <c r="B61" s="26"/>
      <c r="C61" s="62"/>
      <c r="D61" s="36"/>
      <c r="E61" s="37">
        <f>IF(TRIM(D61)="","",D61)</f>
      </c>
      <c r="F61" s="48"/>
      <c r="G61" s="115"/>
      <c r="H61" s="115"/>
      <c r="I61" s="16"/>
      <c r="J61" s="95"/>
      <c r="K61" s="95"/>
      <c r="L61" s="49"/>
      <c r="M61" s="30">
        <f>IF(TRIM(N61)="","",N61)</f>
      </c>
      <c r="N61" s="36"/>
      <c r="O61" s="67"/>
      <c r="P61" s="32"/>
      <c r="R61" s="63" t="s">
        <v>63</v>
      </c>
      <c r="S61" s="64">
        <f>L44</f>
        <v>1</v>
      </c>
      <c r="T61" s="40" t="b">
        <f>IF(S61=2,FALSE,AND(S63=1,T63))</f>
        <v>1</v>
      </c>
    </row>
    <row r="62" spans="1:20" ht="12.75" customHeight="1" thickBot="1">
      <c r="A62" s="14"/>
      <c r="B62" s="26"/>
      <c r="C62" s="27" t="s">
        <v>140</v>
      </c>
      <c r="D62" s="77">
        <f>IF(OR(D61="",D61=" "),1,IF(AND(D61&lt;&gt;D59,D61&lt;&gt;D60),2,0))</f>
        <v>1</v>
      </c>
      <c r="E62" s="37">
        <f>IF(TRIM(D65)="","",D65)</f>
      </c>
      <c r="F62" s="48"/>
      <c r="G62" s="91"/>
      <c r="H62" s="95"/>
      <c r="I62" s="16"/>
      <c r="J62" s="16"/>
      <c r="K62" s="95"/>
      <c r="L62" s="49"/>
      <c r="M62" s="44">
        <f>IF(TRIM(N65)="","",N65)</f>
      </c>
      <c r="N62" s="45">
        <f>IF(TRIM(N61)="",1,IF(AND(N61&lt;&gt;N59,N61&lt;&gt;N60),2,0))</f>
        <v>1</v>
      </c>
      <c r="O62" s="31" t="s">
        <v>125</v>
      </c>
      <c r="P62" s="32"/>
      <c r="R62" s="57" t="s">
        <v>64</v>
      </c>
      <c r="S62" s="58">
        <f>L60</f>
        <v>1</v>
      </c>
      <c r="T62" s="59" t="b">
        <f>IF(S62=2,FALSE,AND(S63=1,T63))</f>
        <v>1</v>
      </c>
    </row>
    <row r="63" spans="1:20" ht="12.75" customHeight="1" thickBot="1">
      <c r="A63" s="14"/>
      <c r="B63" s="26"/>
      <c r="C63" s="12"/>
      <c r="D63" s="17" t="str">
        <f>IF(TRIM(C64)="","",C64)</f>
        <v>2) Alabama</v>
      </c>
      <c r="E63" s="36"/>
      <c r="F63" s="48"/>
      <c r="G63" s="91"/>
      <c r="H63" s="95"/>
      <c r="I63" s="16"/>
      <c r="J63" s="95"/>
      <c r="K63" s="95"/>
      <c r="L63" s="49"/>
      <c r="M63" s="96"/>
      <c r="N63" s="21" t="str">
        <f>IF(TRIM(O64)="","",O64)</f>
        <v>2) Houston</v>
      </c>
      <c r="O63" s="26"/>
      <c r="P63" s="32"/>
      <c r="R63" s="63" t="s">
        <v>65</v>
      </c>
      <c r="S63" s="72">
        <f>K52</f>
        <v>1</v>
      </c>
      <c r="T63" s="73" t="b">
        <f>IF(S63=2,FALSE,AND(S65=1,T65))</f>
        <v>1</v>
      </c>
    </row>
    <row r="64" spans="1:20" ht="12.75" customHeight="1" thickBot="1">
      <c r="A64" s="14"/>
      <c r="B64" s="26"/>
      <c r="C64" s="27" t="s">
        <v>141</v>
      </c>
      <c r="D64" s="46" t="str">
        <f>IF(TRIM(C66)="","",C66)</f>
        <v>15) Iona</v>
      </c>
      <c r="E64" s="47">
        <f>IF(TRIM(E63)="",1,IF(OR(AND(E63&lt;&gt;E61,E63&lt;&gt;E62),AND(D62=2,D61=E63),AND(D66=2,D65=E63)),2,0))</f>
        <v>1</v>
      </c>
      <c r="F64" s="11"/>
      <c r="G64" s="91"/>
      <c r="H64" s="95"/>
      <c r="I64" s="16"/>
      <c r="J64" s="95"/>
      <c r="K64" s="95"/>
      <c r="L64" s="26"/>
      <c r="M64" s="45">
        <f>IF(TRIM(M63)="",1,IF(OR(AND(M63&lt;&gt;M61,M63&lt;&gt;M62),AND(N62=2,N61=M63),AND(N66=2,N65=M63)),2,0))</f>
        <v>1</v>
      </c>
      <c r="N64" s="30" t="str">
        <f>IF(TRIM(O66)="","",O66)</f>
        <v>15) Cleveland State</v>
      </c>
      <c r="O64" s="31" t="s">
        <v>126</v>
      </c>
      <c r="P64" s="32"/>
      <c r="R64" s="33" t="s">
        <v>66</v>
      </c>
      <c r="S64" s="34">
        <f>H36</f>
        <v>1</v>
      </c>
      <c r="T64" s="35" t="b">
        <f>IF(S64=2,FALSE,AND(S66=1,T66))</f>
        <v>1</v>
      </c>
    </row>
    <row r="65" spans="1:20" ht="12.75" customHeight="1" thickBot="1">
      <c r="A65" s="14"/>
      <c r="B65" s="26"/>
      <c r="C65" s="62"/>
      <c r="D65" s="36"/>
      <c r="E65" s="48"/>
      <c r="F65" s="11"/>
      <c r="G65" s="91"/>
      <c r="H65" s="95"/>
      <c r="I65" s="16"/>
      <c r="J65" s="95"/>
      <c r="K65" s="95"/>
      <c r="L65" s="26"/>
      <c r="M65" s="49"/>
      <c r="N65" s="36"/>
      <c r="O65" s="67"/>
      <c r="P65" s="32"/>
      <c r="R65" s="57" t="s">
        <v>67</v>
      </c>
      <c r="S65" s="58">
        <f>J36</f>
        <v>1</v>
      </c>
      <c r="T65" s="59" t="b">
        <f>IF(S65=2,FALSE,AND(S66=1,T66))</f>
        <v>1</v>
      </c>
    </row>
    <row r="66" spans="1:20" ht="12.75" customHeight="1" thickBot="1">
      <c r="A66" s="14"/>
      <c r="B66" s="26"/>
      <c r="C66" s="27" t="s">
        <v>142</v>
      </c>
      <c r="D66" s="53">
        <f>IF(TRIM(D65)="",1,IF(AND(D65&lt;&gt;D63,D65&lt;&gt;D64),2,0))</f>
        <v>1</v>
      </c>
      <c r="E66" s="12"/>
      <c r="F66" s="12"/>
      <c r="G66" s="91"/>
      <c r="H66" s="95"/>
      <c r="I66" s="16"/>
      <c r="J66" s="95"/>
      <c r="K66" s="95"/>
      <c r="L66" s="26"/>
      <c r="M66" s="26"/>
      <c r="N66" s="45">
        <f>IF(TRIM(N65)="",1,IF(AND(N65&lt;&gt;N63,N65&lt;&gt;N64),2,0))</f>
        <v>1</v>
      </c>
      <c r="O66" s="31" t="s">
        <v>127</v>
      </c>
      <c r="P66" s="32"/>
      <c r="R66" s="71" t="s">
        <v>68</v>
      </c>
      <c r="S66" s="72">
        <f>I38</f>
        <v>1</v>
      </c>
      <c r="T66" s="73" t="b">
        <f>IF(S66=2,FALSE,NOT(OR(AND(S64&lt;&gt;1,S65&lt;&gt;1),SUM(S63,S48,S33,S18)=0)))</f>
        <v>1</v>
      </c>
    </row>
    <row r="67" spans="1:20" ht="29.25" customHeight="1" thickBot="1">
      <c r="A67" s="97"/>
      <c r="B67" s="98"/>
      <c r="C67" s="99"/>
      <c r="D67" s="99"/>
      <c r="E67" s="99"/>
      <c r="F67" s="99"/>
      <c r="G67" s="100"/>
      <c r="H67" s="101"/>
      <c r="I67" s="99"/>
      <c r="J67" s="101"/>
      <c r="K67" s="101"/>
      <c r="L67" s="102"/>
      <c r="M67" s="102"/>
      <c r="N67" s="102"/>
      <c r="O67" s="102"/>
      <c r="P67" s="103"/>
      <c r="R67" s="71" t="s">
        <v>69</v>
      </c>
      <c r="S67" s="72">
        <f>I46</f>
        <v>0</v>
      </c>
      <c r="T67" s="104" t="b">
        <f>OR(AND((COUNTIF(S4:S66,0)=63),I46=0,I5=0,H12=0,J12=0),COUNTIF(S4:S66,1)=63)</f>
        <v>1</v>
      </c>
    </row>
    <row r="68" spans="2:16" ht="12.75" customHeight="1">
      <c r="B68" s="105"/>
      <c r="D68" s="106"/>
      <c r="E68" s="106"/>
      <c r="F68" s="106"/>
      <c r="G68" s="95"/>
      <c r="H68" s="95"/>
      <c r="J68" s="95"/>
      <c r="K68" s="95"/>
      <c r="L68" s="107"/>
      <c r="M68" s="107"/>
      <c r="N68" s="107"/>
      <c r="P68" s="105"/>
    </row>
    <row r="69" spans="4:14" ht="12.75" customHeight="1">
      <c r="D69" s="8"/>
      <c r="G69" s="106"/>
      <c r="H69" s="95"/>
      <c r="N69" s="20"/>
    </row>
  </sheetData>
  <sheetProtection/>
  <mergeCells count="9">
    <mergeCell ref="H3:J3"/>
    <mergeCell ref="H4:J4"/>
    <mergeCell ref="H5:J5"/>
    <mergeCell ref="G61:H61"/>
    <mergeCell ref="G60:H60"/>
    <mergeCell ref="J60:K60"/>
    <mergeCell ref="H6:J6"/>
    <mergeCell ref="H7:J7"/>
    <mergeCell ref="H8:J8"/>
  </mergeCells>
  <conditionalFormatting sqref="N5">
    <cfRule type="expression" priority="268" dxfId="224" stopIfTrue="1">
      <formula>IF(OR(N6&lt;=0,T4),TRUE,FALSE)</formula>
    </cfRule>
  </conditionalFormatting>
  <conditionalFormatting sqref="N9">
    <cfRule type="expression" priority="267" dxfId="225" stopIfTrue="1">
      <formula>IF(OR($T$5,N10&lt;=0),TRUE,FALSE)</formula>
    </cfRule>
  </conditionalFormatting>
  <conditionalFormatting sqref="N13">
    <cfRule type="expression" priority="266" dxfId="224" stopIfTrue="1">
      <formula>IF(OR($T$6,N14&lt;=0),TRUE,FALSE)</formula>
    </cfRule>
  </conditionalFormatting>
  <conditionalFormatting sqref="N17">
    <cfRule type="expression" priority="265" dxfId="225" stopIfTrue="1">
      <formula>IF(OR($T$7,N18&lt;=0),TRUE,FALSE)</formula>
    </cfRule>
  </conditionalFormatting>
  <conditionalFormatting sqref="N21">
    <cfRule type="expression" priority="264" dxfId="224" stopIfTrue="1">
      <formula>IF(OR($T$8,N22&lt;=0),TRUE,FALSE)</formula>
    </cfRule>
  </conditionalFormatting>
  <conditionalFormatting sqref="N25">
    <cfRule type="expression" priority="263" dxfId="225" stopIfTrue="1">
      <formula>IF(OR($T$9,N26&lt;=0),TRUE,FALSE)</formula>
    </cfRule>
  </conditionalFormatting>
  <conditionalFormatting sqref="N29">
    <cfRule type="expression" priority="262" dxfId="224" stopIfTrue="1">
      <formula>IF(OR($T$10,N30&lt;=0),TRUE,FALSE)</formula>
    </cfRule>
  </conditionalFormatting>
  <conditionalFormatting sqref="N33">
    <cfRule type="expression" priority="261" dxfId="225" stopIfTrue="1">
      <formula>IF(OR($T$11,N34&lt;=0),TRUE,FALSE)</formula>
    </cfRule>
  </conditionalFormatting>
  <conditionalFormatting sqref="M7">
    <cfRule type="expression" priority="260" dxfId="224" stopIfTrue="1">
      <formula>IF(OR($T$12,M8&lt;=0),TRUE,FALSE)</formula>
    </cfRule>
  </conditionalFormatting>
  <conditionalFormatting sqref="M15">
    <cfRule type="expression" priority="259" dxfId="225" stopIfTrue="1">
      <formula>IF(OR($T$13,M16&lt;=0),TRUE,FALSE)</formula>
    </cfRule>
  </conditionalFormatting>
  <conditionalFormatting sqref="M23">
    <cfRule type="expression" priority="258" dxfId="224" stopIfTrue="1">
      <formula>IF(OR($T$14,M24&lt;=0),TRUE,FALSE)</formula>
    </cfRule>
  </conditionalFormatting>
  <conditionalFormatting sqref="M31">
    <cfRule type="expression" priority="257" dxfId="225" stopIfTrue="1">
      <formula>IF(OR($T$15,M32&lt;=0),TRUE,FALSE)</formula>
    </cfRule>
  </conditionalFormatting>
  <conditionalFormatting sqref="L11">
    <cfRule type="expression" priority="256" dxfId="224" stopIfTrue="1">
      <formula>IF(OR($T$16,L12&lt;=0),TRUE,FALSE)</formula>
    </cfRule>
  </conditionalFormatting>
  <conditionalFormatting sqref="L27">
    <cfRule type="expression" priority="255" dxfId="225" stopIfTrue="1">
      <formula>IF(OR($T$17,L28&lt;=0),TRUE,FALSE)</formula>
    </cfRule>
  </conditionalFormatting>
  <conditionalFormatting sqref="K19">
    <cfRule type="expression" priority="254" dxfId="224" stopIfTrue="1">
      <formula>IF(OR($T$18,K20&lt;=0),TRUE,FALSE)</formula>
    </cfRule>
  </conditionalFormatting>
  <conditionalFormatting sqref="N37">
    <cfRule type="expression" priority="253" dxfId="224" stopIfTrue="1">
      <formula>IF(OR($T$49,N38&lt;=0),TRUE,FALSE)</formula>
    </cfRule>
  </conditionalFormatting>
  <conditionalFormatting sqref="N41">
    <cfRule type="expression" priority="252" dxfId="225" stopIfTrue="1">
      <formula>IF(OR($T$50,N42&lt;=0),TRUE,FALSE)</formula>
    </cfRule>
  </conditionalFormatting>
  <conditionalFormatting sqref="N45">
    <cfRule type="expression" priority="251" dxfId="224" stopIfTrue="1">
      <formula>IF(OR($T$51,N46&lt;=0),TRUE,FALSE)</formula>
    </cfRule>
  </conditionalFormatting>
  <conditionalFormatting sqref="N49">
    <cfRule type="expression" priority="250" dxfId="225" stopIfTrue="1">
      <formula>IF(OR($T$52,N50&lt;=0),TRUE,FALSE)</formula>
    </cfRule>
  </conditionalFormatting>
  <conditionalFormatting sqref="N53">
    <cfRule type="expression" priority="249" dxfId="224" stopIfTrue="1">
      <formula>IF(OR($T$53,N54&lt;=0),TRUE,FALSE)</formula>
    </cfRule>
  </conditionalFormatting>
  <conditionalFormatting sqref="N57">
    <cfRule type="expression" priority="248" dxfId="225" stopIfTrue="1">
      <formula>IF(OR($T$54,N58&lt;=0),TRUE,FALSE)</formula>
    </cfRule>
  </conditionalFormatting>
  <conditionalFormatting sqref="N61">
    <cfRule type="expression" priority="247" dxfId="224" stopIfTrue="1">
      <formula>IF(OR($T$55,N62&lt;=0),TRUE,FALSE)</formula>
    </cfRule>
  </conditionalFormatting>
  <conditionalFormatting sqref="N65">
    <cfRule type="expression" priority="246" dxfId="225" stopIfTrue="1">
      <formula>IF(OR($T$56,N66&lt;=0),TRUE,FALSE)</formula>
    </cfRule>
  </conditionalFormatting>
  <conditionalFormatting sqref="M39">
    <cfRule type="expression" priority="245" dxfId="224" stopIfTrue="1">
      <formula>IF(OR($T$57,M40&lt;=0),TRUE,FALSE)</formula>
    </cfRule>
  </conditionalFormatting>
  <conditionalFormatting sqref="M47">
    <cfRule type="expression" priority="244" dxfId="225" stopIfTrue="1">
      <formula>IF(OR($T$58,M48&lt;=0),TRUE,FALSE)</formula>
    </cfRule>
  </conditionalFormatting>
  <conditionalFormatting sqref="M55">
    <cfRule type="expression" priority="243" dxfId="224" stopIfTrue="1">
      <formula>IF(OR($T$59,M56&lt;=0),TRUE,FALSE)</formula>
    </cfRule>
  </conditionalFormatting>
  <conditionalFormatting sqref="M63">
    <cfRule type="expression" priority="242" dxfId="225" stopIfTrue="1">
      <formula>IF(OR($T$60,M64&lt;=0),TRUE,FALSE)</formula>
    </cfRule>
  </conditionalFormatting>
  <conditionalFormatting sqref="L43">
    <cfRule type="expression" priority="241" dxfId="224" stopIfTrue="1">
      <formula>IF(OR($T$61,L44&lt;=0),TRUE,FALSE)</formula>
    </cfRule>
  </conditionalFormatting>
  <conditionalFormatting sqref="L59">
    <cfRule type="expression" priority="240" dxfId="225" stopIfTrue="1">
      <formula>IF(OR($T$62,L60&lt;=0),TRUE,FALSE)</formula>
    </cfRule>
  </conditionalFormatting>
  <conditionalFormatting sqref="K51">
    <cfRule type="expression" priority="239" dxfId="225" stopIfTrue="1">
      <formula>IF(OR($T$63,K52&lt;=0),TRUE,FALSE)</formula>
    </cfRule>
  </conditionalFormatting>
  <conditionalFormatting sqref="D5">
    <cfRule type="expression" priority="238" dxfId="226" stopIfTrue="1">
      <formula>IF(OR($T$19,D6&lt;=0),TRUE,FALSE)</formula>
    </cfRule>
  </conditionalFormatting>
  <conditionalFormatting sqref="D9">
    <cfRule type="expression" priority="237" dxfId="225" stopIfTrue="1">
      <formula>IF(OR($T$20,D10&lt;=0),TRUE,FALSE)</formula>
    </cfRule>
  </conditionalFormatting>
  <conditionalFormatting sqref="D13">
    <cfRule type="expression" priority="236" dxfId="226" stopIfTrue="1">
      <formula>IF(OR($T$21,D14&lt;=0),TRUE,FALSE)</formula>
    </cfRule>
  </conditionalFormatting>
  <conditionalFormatting sqref="D17">
    <cfRule type="expression" priority="235" dxfId="225" stopIfTrue="1">
      <formula>IF(OR($T$22,D18&lt;=0),TRUE,FALSE)</formula>
    </cfRule>
  </conditionalFormatting>
  <conditionalFormatting sqref="D21">
    <cfRule type="expression" priority="234" dxfId="226" stopIfTrue="1">
      <formula>IF(OR($T$23,D22&lt;=0),TRUE,FALSE)</formula>
    </cfRule>
  </conditionalFormatting>
  <conditionalFormatting sqref="D25">
    <cfRule type="expression" priority="233" dxfId="225" stopIfTrue="1">
      <formula>IF(OR($T$24,D26&lt;=0),TRUE,FALSE)</formula>
    </cfRule>
  </conditionalFormatting>
  <conditionalFormatting sqref="D29">
    <cfRule type="expression" priority="232" dxfId="226" stopIfTrue="1">
      <formula>IF(OR($T$25,D30&lt;=0),TRUE,FALSE)</formula>
    </cfRule>
  </conditionalFormatting>
  <conditionalFormatting sqref="D33">
    <cfRule type="expression" priority="231" dxfId="225" stopIfTrue="1">
      <formula>IF(OR($T$26,D34&lt;=0),TRUE,FALSE)</formula>
    </cfRule>
  </conditionalFormatting>
  <conditionalFormatting sqref="E7">
    <cfRule type="expression" priority="230" dxfId="226" stopIfTrue="1">
      <formula>IF(OR($T$27,E8&lt;=0),TRUE,FALSE)</formula>
    </cfRule>
  </conditionalFormatting>
  <conditionalFormatting sqref="E15">
    <cfRule type="expression" priority="229" dxfId="225" stopIfTrue="1">
      <formula>IF(OR($T$28,E16&lt;=0),TRUE,FALSE)</formula>
    </cfRule>
  </conditionalFormatting>
  <conditionalFormatting sqref="E23">
    <cfRule type="expression" priority="228" dxfId="226" stopIfTrue="1">
      <formula>IF(OR($T$29,E24&lt;=0),TRUE,FALSE)</formula>
    </cfRule>
  </conditionalFormatting>
  <conditionalFormatting sqref="E31">
    <cfRule type="expression" priority="227" dxfId="225" stopIfTrue="1">
      <formula>IF(OR($T$30,E32&lt;=0),TRUE,FALSE)</formula>
    </cfRule>
  </conditionalFormatting>
  <conditionalFormatting sqref="F11">
    <cfRule type="expression" priority="226" dxfId="226" stopIfTrue="1">
      <formula>IF(OR($T$31,F12&lt;=0),TRUE,FALSE)</formula>
    </cfRule>
  </conditionalFormatting>
  <conditionalFormatting sqref="F27">
    <cfRule type="expression" priority="225" dxfId="225" stopIfTrue="1">
      <formula>IF(OR($T$32,F28&lt;=0),TRUE,FALSE)</formula>
    </cfRule>
  </conditionalFormatting>
  <conditionalFormatting sqref="G19">
    <cfRule type="expression" priority="224" dxfId="226" stopIfTrue="1">
      <formula>IF(OR($T$33,G20&lt;=0),TRUE,FALSE)</formula>
    </cfRule>
  </conditionalFormatting>
  <conditionalFormatting sqref="D37">
    <cfRule type="expression" priority="223" dxfId="226" stopIfTrue="1">
      <formula>IF(OR($T$34,D38&lt;=0),TRUE,FALSE)</formula>
    </cfRule>
  </conditionalFormatting>
  <conditionalFormatting sqref="D41">
    <cfRule type="expression" priority="222" dxfId="225" stopIfTrue="1">
      <formula>IF(OR($T$35,D42&lt;=0),TRUE,FALSE)</formula>
    </cfRule>
  </conditionalFormatting>
  <conditionalFormatting sqref="D65">
    <cfRule type="expression" priority="221" dxfId="225" stopIfTrue="1">
      <formula>IF(OR($T$41,D66&lt;=0),TRUE,FALSE)</formula>
    </cfRule>
  </conditionalFormatting>
  <conditionalFormatting sqref="D61">
    <cfRule type="expression" priority="220" dxfId="226" stopIfTrue="1">
      <formula>IF(OR($T$40,D62&lt;=0),TRUE,FALSE)</formula>
    </cfRule>
  </conditionalFormatting>
  <conditionalFormatting sqref="D57">
    <cfRule type="expression" priority="219" dxfId="225" stopIfTrue="1">
      <formula>IF(OR($T$39,D58&lt;=0),TRUE,FALSE)</formula>
    </cfRule>
  </conditionalFormatting>
  <conditionalFormatting sqref="D53">
    <cfRule type="expression" priority="218" dxfId="226" stopIfTrue="1">
      <formula>IF(OR($T$38,D54&lt;=0),TRUE,FALSE)</formula>
    </cfRule>
  </conditionalFormatting>
  <conditionalFormatting sqref="D45">
    <cfRule type="expression" priority="217" dxfId="226" stopIfTrue="1">
      <formula>IF(OR($T$36,D46&lt;=0),TRUE,FALSE)</formula>
    </cfRule>
  </conditionalFormatting>
  <conditionalFormatting sqref="D49">
    <cfRule type="expression" priority="216" dxfId="225" stopIfTrue="1">
      <formula>IF(OR($T$37,D50&lt;=0),TRUE,FALSE)</formula>
    </cfRule>
  </conditionalFormatting>
  <conditionalFormatting sqref="E39">
    <cfRule type="expression" priority="215" dxfId="226" stopIfTrue="1">
      <formula>IF(OR($T$42,E40&lt;=0),TRUE,FALSE)</formula>
    </cfRule>
  </conditionalFormatting>
  <conditionalFormatting sqref="E47">
    <cfRule type="expression" priority="214" dxfId="225" stopIfTrue="1">
      <formula>IF(OR($T$43,E48&lt;=0),TRUE,FALSE)</formula>
    </cfRule>
  </conditionalFormatting>
  <conditionalFormatting sqref="E55">
    <cfRule type="expression" priority="213" dxfId="226" stopIfTrue="1">
      <formula>IF(OR($T$44,E56&lt;=0),TRUE,FALSE)</formula>
    </cfRule>
  </conditionalFormatting>
  <conditionalFormatting sqref="E63">
    <cfRule type="expression" priority="212" dxfId="225" stopIfTrue="1">
      <formula>IF(OR($T$45,E64&lt;=0),TRUE,FALSE)</formula>
    </cfRule>
  </conditionalFormatting>
  <conditionalFormatting sqref="F59">
    <cfRule type="expression" priority="211" dxfId="225" stopIfTrue="1">
      <formula>IF(OR($T$47,F60&lt;=0),TRUE,FALSE)</formula>
    </cfRule>
  </conditionalFormatting>
  <conditionalFormatting sqref="F43">
    <cfRule type="expression" priority="210" dxfId="226" stopIfTrue="1">
      <formula>IF(OR($T$46,F44&lt;=0),TRUE,FALSE)</formula>
    </cfRule>
  </conditionalFormatting>
  <conditionalFormatting sqref="G51">
    <cfRule type="expression" priority="209" dxfId="225" stopIfTrue="1">
      <formula>IF(OR($T$48,G52&lt;=0),TRUE,FALSE)</formula>
    </cfRule>
  </conditionalFormatting>
  <conditionalFormatting sqref="J35">
    <cfRule type="expression" priority="208" dxfId="224" stopIfTrue="1">
      <formula>IF(OR($T$65,J36&lt;=0),TRUE,FALSE)</formula>
    </cfRule>
  </conditionalFormatting>
  <conditionalFormatting sqref="H35">
    <cfRule type="expression" priority="207" dxfId="226" stopIfTrue="1">
      <formula>IF(OR($T$64,H36&lt;=0),TRUE,FALSE)</formula>
    </cfRule>
  </conditionalFormatting>
  <conditionalFormatting sqref="N6">
    <cfRule type="expression" priority="206" dxfId="227" stopIfTrue="1">
      <formula>T4</formula>
    </cfRule>
  </conditionalFormatting>
  <conditionalFormatting sqref="N10">
    <cfRule type="expression" priority="205" dxfId="227" stopIfTrue="1">
      <formula>T5</formula>
    </cfRule>
  </conditionalFormatting>
  <conditionalFormatting sqref="N14">
    <cfRule type="expression" priority="204" dxfId="227" stopIfTrue="1">
      <formula>T6</formula>
    </cfRule>
  </conditionalFormatting>
  <conditionalFormatting sqref="N18">
    <cfRule type="expression" priority="203" dxfId="227" stopIfTrue="1">
      <formula>T7</formula>
    </cfRule>
  </conditionalFormatting>
  <conditionalFormatting sqref="N22">
    <cfRule type="expression" priority="202" dxfId="227" stopIfTrue="1">
      <formula>T8</formula>
    </cfRule>
  </conditionalFormatting>
  <conditionalFormatting sqref="N26">
    <cfRule type="expression" priority="201" dxfId="227" stopIfTrue="1">
      <formula>T9</formula>
    </cfRule>
  </conditionalFormatting>
  <conditionalFormatting sqref="N30">
    <cfRule type="expression" priority="200" dxfId="227" stopIfTrue="1">
      <formula>T10</formula>
    </cfRule>
  </conditionalFormatting>
  <conditionalFormatting sqref="N34">
    <cfRule type="expression" priority="199" dxfId="227" stopIfTrue="1">
      <formula>T11</formula>
    </cfRule>
  </conditionalFormatting>
  <conditionalFormatting sqref="M8">
    <cfRule type="expression" priority="198" dxfId="227" stopIfTrue="1">
      <formula>T12</formula>
    </cfRule>
  </conditionalFormatting>
  <conditionalFormatting sqref="M16">
    <cfRule type="expression" priority="197" dxfId="227" stopIfTrue="1">
      <formula>T13</formula>
    </cfRule>
  </conditionalFormatting>
  <conditionalFormatting sqref="M24">
    <cfRule type="expression" priority="196" dxfId="227" stopIfTrue="1">
      <formula>T14</formula>
    </cfRule>
  </conditionalFormatting>
  <conditionalFormatting sqref="M32">
    <cfRule type="expression" priority="195" dxfId="227" stopIfTrue="1">
      <formula>T15</formula>
    </cfRule>
  </conditionalFormatting>
  <conditionalFormatting sqref="L12">
    <cfRule type="expression" priority="194" dxfId="227" stopIfTrue="1">
      <formula>T16</formula>
    </cfRule>
  </conditionalFormatting>
  <conditionalFormatting sqref="L28">
    <cfRule type="expression" priority="193" dxfId="227" stopIfTrue="1">
      <formula>T17</formula>
    </cfRule>
  </conditionalFormatting>
  <conditionalFormatting sqref="K20">
    <cfRule type="expression" priority="192" dxfId="227" stopIfTrue="1">
      <formula>T18</formula>
    </cfRule>
  </conditionalFormatting>
  <conditionalFormatting sqref="D6">
    <cfRule type="expression" priority="191" dxfId="227" stopIfTrue="1">
      <formula>T19</formula>
    </cfRule>
  </conditionalFormatting>
  <conditionalFormatting sqref="D10">
    <cfRule type="expression" priority="190" dxfId="227" stopIfTrue="1">
      <formula>T20</formula>
    </cfRule>
  </conditionalFormatting>
  <conditionalFormatting sqref="D14">
    <cfRule type="expression" priority="189" dxfId="227" stopIfTrue="1">
      <formula>T21</formula>
    </cfRule>
  </conditionalFormatting>
  <conditionalFormatting sqref="D18">
    <cfRule type="expression" priority="188" dxfId="227" stopIfTrue="1">
      <formula>T22</formula>
    </cfRule>
  </conditionalFormatting>
  <conditionalFormatting sqref="D22">
    <cfRule type="expression" priority="187" dxfId="227" stopIfTrue="1">
      <formula>T23</formula>
    </cfRule>
  </conditionalFormatting>
  <conditionalFormatting sqref="D26">
    <cfRule type="expression" priority="186" dxfId="227" stopIfTrue="1">
      <formula>T24</formula>
    </cfRule>
  </conditionalFormatting>
  <conditionalFormatting sqref="D30">
    <cfRule type="expression" priority="185" dxfId="227" stopIfTrue="1">
      <formula>T25</formula>
    </cfRule>
  </conditionalFormatting>
  <conditionalFormatting sqref="D34">
    <cfRule type="expression" priority="184" dxfId="227" stopIfTrue="1">
      <formula>T26</formula>
    </cfRule>
  </conditionalFormatting>
  <conditionalFormatting sqref="E8">
    <cfRule type="expression" priority="183" dxfId="227" stopIfTrue="1">
      <formula>T27</formula>
    </cfRule>
  </conditionalFormatting>
  <conditionalFormatting sqref="E16">
    <cfRule type="expression" priority="182" dxfId="227" stopIfTrue="1">
      <formula>T28</formula>
    </cfRule>
  </conditionalFormatting>
  <conditionalFormatting sqref="E24">
    <cfRule type="expression" priority="181" dxfId="227" stopIfTrue="1">
      <formula>T29</formula>
    </cfRule>
  </conditionalFormatting>
  <conditionalFormatting sqref="E32">
    <cfRule type="expression" priority="180" dxfId="227" stopIfTrue="1">
      <formula>T30</formula>
    </cfRule>
  </conditionalFormatting>
  <conditionalFormatting sqref="F12">
    <cfRule type="expression" priority="179" dxfId="227" stopIfTrue="1">
      <formula>T31</formula>
    </cfRule>
  </conditionalFormatting>
  <conditionalFormatting sqref="F28">
    <cfRule type="expression" priority="178" dxfId="227" stopIfTrue="1">
      <formula>T32</formula>
    </cfRule>
  </conditionalFormatting>
  <conditionalFormatting sqref="G20">
    <cfRule type="expression" priority="177" dxfId="227" stopIfTrue="1">
      <formula>T33</formula>
    </cfRule>
  </conditionalFormatting>
  <conditionalFormatting sqref="I38">
    <cfRule type="expression" priority="176" dxfId="227" stopIfTrue="1">
      <formula>$T$66</formula>
    </cfRule>
  </conditionalFormatting>
  <conditionalFormatting sqref="I15">
    <cfRule type="cellIs" priority="175" dxfId="228" operator="equal" stopIfTrue="1">
      <formula>"Your bracket is complete."</formula>
    </cfRule>
  </conditionalFormatting>
  <conditionalFormatting sqref="I20:I24">
    <cfRule type="expression" priority="173" dxfId="229" stopIfTrue="1">
      <formula>ISNUMBER(FIND("Invalid",I20))</formula>
    </cfRule>
    <cfRule type="expression" priority="174" dxfId="230" stopIfTrue="1">
      <formula>ISNUMBER(FIND("Incomplete",I20))</formula>
    </cfRule>
  </conditionalFormatting>
  <conditionalFormatting sqref="D38">
    <cfRule type="expression" priority="171" dxfId="227" stopIfTrue="1">
      <formula>$T$34</formula>
    </cfRule>
  </conditionalFormatting>
  <conditionalFormatting sqref="D42">
    <cfRule type="expression" priority="170" dxfId="227" stopIfTrue="1">
      <formula>$T$35</formula>
    </cfRule>
  </conditionalFormatting>
  <conditionalFormatting sqref="D46">
    <cfRule type="expression" priority="169" dxfId="227" stopIfTrue="1">
      <formula>$T$36</formula>
    </cfRule>
  </conditionalFormatting>
  <conditionalFormatting sqref="D50">
    <cfRule type="expression" priority="168" dxfId="227" stopIfTrue="1">
      <formula>$T$37</formula>
    </cfRule>
  </conditionalFormatting>
  <conditionalFormatting sqref="D54">
    <cfRule type="expression" priority="167" dxfId="227" stopIfTrue="1">
      <formula>$T$38</formula>
    </cfRule>
  </conditionalFormatting>
  <conditionalFormatting sqref="D58">
    <cfRule type="expression" priority="166" dxfId="227" stopIfTrue="1">
      <formula>$T$39</formula>
    </cfRule>
  </conditionalFormatting>
  <conditionalFormatting sqref="D62">
    <cfRule type="expression" priority="165" dxfId="227" stopIfTrue="1">
      <formula>$T$40</formula>
    </cfRule>
  </conditionalFormatting>
  <conditionalFormatting sqref="D66">
    <cfRule type="expression" priority="164" dxfId="227" stopIfTrue="1">
      <formula>$T$41</formula>
    </cfRule>
  </conditionalFormatting>
  <conditionalFormatting sqref="E40">
    <cfRule type="expression" priority="163" dxfId="227" stopIfTrue="1">
      <formula>$T$42</formula>
    </cfRule>
  </conditionalFormatting>
  <conditionalFormatting sqref="E48">
    <cfRule type="expression" priority="162" dxfId="227" stopIfTrue="1">
      <formula>$T$43</formula>
    </cfRule>
  </conditionalFormatting>
  <conditionalFormatting sqref="E56">
    <cfRule type="expression" priority="161" dxfId="227" stopIfTrue="1">
      <formula>$T$44</formula>
    </cfRule>
  </conditionalFormatting>
  <conditionalFormatting sqref="E64">
    <cfRule type="expression" priority="160" dxfId="227" stopIfTrue="1">
      <formula>$T$45</formula>
    </cfRule>
  </conditionalFormatting>
  <conditionalFormatting sqref="F44">
    <cfRule type="expression" priority="159" dxfId="227" stopIfTrue="1">
      <formula>$T$46</formula>
    </cfRule>
  </conditionalFormatting>
  <conditionalFormatting sqref="F60">
    <cfRule type="expression" priority="158" dxfId="227" stopIfTrue="1">
      <formula>$T$47</formula>
    </cfRule>
  </conditionalFormatting>
  <conditionalFormatting sqref="G52">
    <cfRule type="expression" priority="157" dxfId="227" stopIfTrue="1">
      <formula>$T$48</formula>
    </cfRule>
  </conditionalFormatting>
  <conditionalFormatting sqref="N38">
    <cfRule type="expression" priority="156" dxfId="227" stopIfTrue="1">
      <formula>$T$49</formula>
    </cfRule>
  </conditionalFormatting>
  <conditionalFormatting sqref="N42">
    <cfRule type="expression" priority="155" dxfId="227" stopIfTrue="1">
      <formula>$T$50</formula>
    </cfRule>
  </conditionalFormatting>
  <conditionalFormatting sqref="N46">
    <cfRule type="expression" priority="154" dxfId="227" stopIfTrue="1">
      <formula>$T$51</formula>
    </cfRule>
  </conditionalFormatting>
  <conditionalFormatting sqref="N50">
    <cfRule type="expression" priority="153" dxfId="227" stopIfTrue="1">
      <formula>$T$52</formula>
    </cfRule>
  </conditionalFormatting>
  <conditionalFormatting sqref="N54">
    <cfRule type="expression" priority="152" dxfId="227" stopIfTrue="1">
      <formula>$T$53</formula>
    </cfRule>
  </conditionalFormatting>
  <conditionalFormatting sqref="N58">
    <cfRule type="expression" priority="151" dxfId="227" stopIfTrue="1">
      <formula>$T$54</formula>
    </cfRule>
  </conditionalFormatting>
  <conditionalFormatting sqref="N62">
    <cfRule type="expression" priority="150" dxfId="227" stopIfTrue="1">
      <formula>$T$55</formula>
    </cfRule>
  </conditionalFormatting>
  <conditionalFormatting sqref="N66">
    <cfRule type="expression" priority="149" dxfId="227" stopIfTrue="1">
      <formula>$T$56</formula>
    </cfRule>
  </conditionalFormatting>
  <conditionalFormatting sqref="M40">
    <cfRule type="expression" priority="148" dxfId="227" stopIfTrue="1">
      <formula>$T$57</formula>
    </cfRule>
  </conditionalFormatting>
  <conditionalFormatting sqref="M48">
    <cfRule type="expression" priority="147" dxfId="227" stopIfTrue="1">
      <formula>$T$58</formula>
    </cfRule>
  </conditionalFormatting>
  <conditionalFormatting sqref="M56">
    <cfRule type="expression" priority="146" dxfId="227" stopIfTrue="1">
      <formula>$T$59</formula>
    </cfRule>
  </conditionalFormatting>
  <conditionalFormatting sqref="M64">
    <cfRule type="expression" priority="145" dxfId="227" stopIfTrue="1">
      <formula>$T$60</formula>
    </cfRule>
  </conditionalFormatting>
  <conditionalFormatting sqref="L44">
    <cfRule type="expression" priority="144" dxfId="227" stopIfTrue="1">
      <formula>$T$61</formula>
    </cfRule>
  </conditionalFormatting>
  <conditionalFormatting sqref="L60">
    <cfRule type="expression" priority="143" dxfId="227" stopIfTrue="1">
      <formula>$T$62</formula>
    </cfRule>
  </conditionalFormatting>
  <conditionalFormatting sqref="K52">
    <cfRule type="expression" priority="142" dxfId="227" stopIfTrue="1">
      <formula>$T$63</formula>
    </cfRule>
  </conditionalFormatting>
  <conditionalFormatting sqref="H36">
    <cfRule type="expression" priority="141" dxfId="227" stopIfTrue="1">
      <formula>$T$64</formula>
    </cfRule>
  </conditionalFormatting>
  <conditionalFormatting sqref="J36">
    <cfRule type="expression" priority="140" dxfId="227" stopIfTrue="1">
      <formula>$T$65</formula>
    </cfRule>
  </conditionalFormatting>
  <conditionalFormatting sqref="I39">
    <cfRule type="expression" priority="139" dxfId="231" stopIfTrue="1">
      <formula>IF(OR($T$66,$I$38&lt;=0),TRUE,FALSE)</formula>
    </cfRule>
  </conditionalFormatting>
  <conditionalFormatting sqref="I40">
    <cfRule type="expression" priority="138" dxfId="229" stopIfTrue="1">
      <formula>IF(AND(NOT($T$66),$I$38&gt;0),TRUE,FALSE)</formula>
    </cfRule>
  </conditionalFormatting>
  <conditionalFormatting sqref="I43:I45">
    <cfRule type="expression" priority="137" dxfId="229" stopIfTrue="1">
      <formula>IF(AND(NOT($T$67),$I$46&gt;0),TRUE,FALSE)</formula>
    </cfRule>
  </conditionalFormatting>
  <conditionalFormatting sqref="I46">
    <cfRule type="expression" priority="136" dxfId="227" stopIfTrue="1">
      <formula>$T$67</formula>
    </cfRule>
  </conditionalFormatting>
  <conditionalFormatting sqref="N5">
    <cfRule type="expression" priority="135" dxfId="224" stopIfTrue="1">
      <formula>IF(OR(N6&lt;=0,T4),TRUE,FALSE)</formula>
    </cfRule>
  </conditionalFormatting>
  <conditionalFormatting sqref="N9">
    <cfRule type="expression" priority="134" dxfId="225" stopIfTrue="1">
      <formula>IF(OR($T$5,N10&lt;=0),TRUE,FALSE)</formula>
    </cfRule>
  </conditionalFormatting>
  <conditionalFormatting sqref="N13">
    <cfRule type="expression" priority="133" dxfId="224" stopIfTrue="1">
      <formula>IF(OR($T$6,N14&lt;=0),TRUE,FALSE)</formula>
    </cfRule>
  </conditionalFormatting>
  <conditionalFormatting sqref="N17">
    <cfRule type="expression" priority="132" dxfId="225" stopIfTrue="1">
      <formula>IF(OR($T$7,N18&lt;=0),TRUE,FALSE)</formula>
    </cfRule>
  </conditionalFormatting>
  <conditionalFormatting sqref="N21">
    <cfRule type="expression" priority="131" dxfId="224" stopIfTrue="1">
      <formula>IF(OR($T$8,N22&lt;=0),TRUE,FALSE)</formula>
    </cfRule>
  </conditionalFormatting>
  <conditionalFormatting sqref="N25">
    <cfRule type="expression" priority="130" dxfId="225" stopIfTrue="1">
      <formula>IF(OR($T$9,N26&lt;=0),TRUE,FALSE)</formula>
    </cfRule>
  </conditionalFormatting>
  <conditionalFormatting sqref="N29">
    <cfRule type="expression" priority="129" dxfId="224" stopIfTrue="1">
      <formula>IF(OR($T$10,N30&lt;=0),TRUE,FALSE)</formula>
    </cfRule>
  </conditionalFormatting>
  <conditionalFormatting sqref="N33">
    <cfRule type="expression" priority="128" dxfId="225" stopIfTrue="1">
      <formula>IF(OR($T$11,N34&lt;=0),TRUE,FALSE)</formula>
    </cfRule>
  </conditionalFormatting>
  <conditionalFormatting sqref="M7">
    <cfRule type="expression" priority="127" dxfId="224" stopIfTrue="1">
      <formula>IF(OR($T$12,M8&lt;=0),TRUE,FALSE)</formula>
    </cfRule>
  </conditionalFormatting>
  <conditionalFormatting sqref="M15">
    <cfRule type="expression" priority="126" dxfId="225" stopIfTrue="1">
      <formula>IF(OR($T$13,M16&lt;=0),TRUE,FALSE)</formula>
    </cfRule>
  </conditionalFormatting>
  <conditionalFormatting sqref="M23">
    <cfRule type="expression" priority="125" dxfId="224" stopIfTrue="1">
      <formula>IF(OR($T$14,M24&lt;=0),TRUE,FALSE)</formula>
    </cfRule>
  </conditionalFormatting>
  <conditionalFormatting sqref="M31">
    <cfRule type="expression" priority="124" dxfId="225" stopIfTrue="1">
      <formula>IF(OR($T$15,M32&lt;=0),TRUE,FALSE)</formula>
    </cfRule>
  </conditionalFormatting>
  <conditionalFormatting sqref="L11">
    <cfRule type="expression" priority="123" dxfId="224" stopIfTrue="1">
      <formula>IF(OR($T$16,L12&lt;=0),TRUE,FALSE)</formula>
    </cfRule>
  </conditionalFormatting>
  <conditionalFormatting sqref="L27">
    <cfRule type="expression" priority="122" dxfId="225" stopIfTrue="1">
      <formula>IF(OR($T$17,L28&lt;=0),TRUE,FALSE)</formula>
    </cfRule>
  </conditionalFormatting>
  <conditionalFormatting sqref="K19">
    <cfRule type="expression" priority="121" dxfId="224" stopIfTrue="1">
      <formula>IF(OR($T$18,K20&lt;=0),TRUE,FALSE)</formula>
    </cfRule>
  </conditionalFormatting>
  <conditionalFormatting sqref="N37">
    <cfRule type="expression" priority="120" dxfId="224" stopIfTrue="1">
      <formula>IF(OR($T$49,N38&lt;=0),TRUE,FALSE)</formula>
    </cfRule>
  </conditionalFormatting>
  <conditionalFormatting sqref="N41">
    <cfRule type="expression" priority="119" dxfId="225" stopIfTrue="1">
      <formula>IF(OR($T$50,N42&lt;=0),TRUE,FALSE)</formula>
    </cfRule>
  </conditionalFormatting>
  <conditionalFormatting sqref="N45">
    <cfRule type="expression" priority="118" dxfId="224" stopIfTrue="1">
      <formula>IF(OR($T$51,N46&lt;=0),TRUE,FALSE)</formula>
    </cfRule>
  </conditionalFormatting>
  <conditionalFormatting sqref="N49">
    <cfRule type="expression" priority="117" dxfId="225" stopIfTrue="1">
      <formula>IF(OR($T$52,N50&lt;=0),TRUE,FALSE)</formula>
    </cfRule>
  </conditionalFormatting>
  <conditionalFormatting sqref="N53">
    <cfRule type="expression" priority="116" dxfId="224" stopIfTrue="1">
      <formula>IF(OR($T$53,N54&lt;=0),TRUE,FALSE)</formula>
    </cfRule>
  </conditionalFormatting>
  <conditionalFormatting sqref="N57">
    <cfRule type="expression" priority="115" dxfId="225" stopIfTrue="1">
      <formula>IF(OR($T$54,N58&lt;=0),TRUE,FALSE)</formula>
    </cfRule>
  </conditionalFormatting>
  <conditionalFormatting sqref="N61">
    <cfRule type="expression" priority="114" dxfId="224" stopIfTrue="1">
      <formula>IF(OR($T$55,N62&lt;=0),TRUE,FALSE)</formula>
    </cfRule>
  </conditionalFormatting>
  <conditionalFormatting sqref="N65">
    <cfRule type="expression" priority="113" dxfId="225" stopIfTrue="1">
      <formula>IF(OR($T$56,N66&lt;=0),TRUE,FALSE)</formula>
    </cfRule>
  </conditionalFormatting>
  <conditionalFormatting sqref="M39">
    <cfRule type="expression" priority="112" dxfId="224" stopIfTrue="1">
      <formula>IF(OR($T$57,M40&lt;=0),TRUE,FALSE)</formula>
    </cfRule>
  </conditionalFormatting>
  <conditionalFormatting sqref="M47">
    <cfRule type="expression" priority="111" dxfId="225" stopIfTrue="1">
      <formula>IF(OR($T$58,M48&lt;=0),TRUE,FALSE)</formula>
    </cfRule>
  </conditionalFormatting>
  <conditionalFormatting sqref="M55">
    <cfRule type="expression" priority="110" dxfId="224" stopIfTrue="1">
      <formula>IF(OR($T$59,M56&lt;=0),TRUE,FALSE)</formula>
    </cfRule>
  </conditionalFormatting>
  <conditionalFormatting sqref="M63">
    <cfRule type="expression" priority="109" dxfId="225" stopIfTrue="1">
      <formula>IF(OR($T$60,M64&lt;=0),TRUE,FALSE)</formula>
    </cfRule>
  </conditionalFormatting>
  <conditionalFormatting sqref="L43">
    <cfRule type="expression" priority="108" dxfId="224" stopIfTrue="1">
      <formula>IF(OR($T$61,L44&lt;=0),TRUE,FALSE)</formula>
    </cfRule>
  </conditionalFormatting>
  <conditionalFormatting sqref="L59">
    <cfRule type="expression" priority="107" dxfId="225" stopIfTrue="1">
      <formula>IF(OR($T$62,L60&lt;=0),TRUE,FALSE)</formula>
    </cfRule>
  </conditionalFormatting>
  <conditionalFormatting sqref="K51">
    <cfRule type="expression" priority="106" dxfId="225" stopIfTrue="1">
      <formula>IF(OR($T$63,K52&lt;=0),TRUE,FALSE)</formula>
    </cfRule>
  </conditionalFormatting>
  <conditionalFormatting sqref="D5">
    <cfRule type="expression" priority="105" dxfId="226" stopIfTrue="1">
      <formula>IF(OR($T$19,D6&lt;=0),TRUE,FALSE)</formula>
    </cfRule>
  </conditionalFormatting>
  <conditionalFormatting sqref="D9">
    <cfRule type="expression" priority="104" dxfId="225" stopIfTrue="1">
      <formula>IF(OR($T$20,D10&lt;=0),TRUE,FALSE)</formula>
    </cfRule>
  </conditionalFormatting>
  <conditionalFormatting sqref="D13">
    <cfRule type="expression" priority="103" dxfId="226" stopIfTrue="1">
      <formula>IF(OR($T$21,D14&lt;=0),TRUE,FALSE)</formula>
    </cfRule>
  </conditionalFormatting>
  <conditionalFormatting sqref="D17">
    <cfRule type="expression" priority="102" dxfId="225" stopIfTrue="1">
      <formula>IF(OR($T$22,D18&lt;=0),TRUE,FALSE)</formula>
    </cfRule>
  </conditionalFormatting>
  <conditionalFormatting sqref="D21">
    <cfRule type="expression" priority="101" dxfId="226" stopIfTrue="1">
      <formula>IF(OR($T$23,D22&lt;=0),TRUE,FALSE)</formula>
    </cfRule>
  </conditionalFormatting>
  <conditionalFormatting sqref="D25">
    <cfRule type="expression" priority="100" dxfId="225" stopIfTrue="1">
      <formula>IF(OR($T$24,D26&lt;=0),TRUE,FALSE)</formula>
    </cfRule>
  </conditionalFormatting>
  <conditionalFormatting sqref="D29">
    <cfRule type="expression" priority="99" dxfId="226" stopIfTrue="1">
      <formula>IF(OR($T$25,D30&lt;=0),TRUE,FALSE)</formula>
    </cfRule>
  </conditionalFormatting>
  <conditionalFormatting sqref="D33">
    <cfRule type="expression" priority="98" dxfId="225" stopIfTrue="1">
      <formula>IF(OR($T$26,D34&lt;=0),TRUE,FALSE)</formula>
    </cfRule>
  </conditionalFormatting>
  <conditionalFormatting sqref="E7">
    <cfRule type="expression" priority="97" dxfId="226" stopIfTrue="1">
      <formula>IF(OR($T$27,E8&lt;=0),TRUE,FALSE)</formula>
    </cfRule>
  </conditionalFormatting>
  <conditionalFormatting sqref="E15">
    <cfRule type="expression" priority="96" dxfId="225" stopIfTrue="1">
      <formula>IF(OR($T$28,E16&lt;=0),TRUE,FALSE)</formula>
    </cfRule>
  </conditionalFormatting>
  <conditionalFormatting sqref="E23">
    <cfRule type="expression" priority="95" dxfId="226" stopIfTrue="1">
      <formula>IF(OR($T$29,E24&lt;=0),TRUE,FALSE)</formula>
    </cfRule>
  </conditionalFormatting>
  <conditionalFormatting sqref="E31">
    <cfRule type="expression" priority="94" dxfId="225" stopIfTrue="1">
      <formula>IF(OR($T$30,E32&lt;=0),TRUE,FALSE)</formula>
    </cfRule>
  </conditionalFormatting>
  <conditionalFormatting sqref="F11">
    <cfRule type="expression" priority="93" dxfId="226" stopIfTrue="1">
      <formula>IF(OR($T$31,F12&lt;=0),TRUE,FALSE)</formula>
    </cfRule>
  </conditionalFormatting>
  <conditionalFormatting sqref="F27">
    <cfRule type="expression" priority="92" dxfId="225" stopIfTrue="1">
      <formula>IF(OR($T$32,F28&lt;=0),TRUE,FALSE)</formula>
    </cfRule>
  </conditionalFormatting>
  <conditionalFormatting sqref="G19">
    <cfRule type="expression" priority="91" dxfId="226" stopIfTrue="1">
      <formula>IF(OR($T$33,G20&lt;=0),TRUE,FALSE)</formula>
    </cfRule>
  </conditionalFormatting>
  <conditionalFormatting sqref="D37">
    <cfRule type="expression" priority="90" dxfId="226" stopIfTrue="1">
      <formula>IF(OR($T$34,D38&lt;=0),TRUE,FALSE)</formula>
    </cfRule>
  </conditionalFormatting>
  <conditionalFormatting sqref="D41">
    <cfRule type="expression" priority="89" dxfId="225" stopIfTrue="1">
      <formula>IF(OR($T$35,D42&lt;=0),TRUE,FALSE)</formula>
    </cfRule>
  </conditionalFormatting>
  <conditionalFormatting sqref="D65">
    <cfRule type="expression" priority="88" dxfId="225" stopIfTrue="1">
      <formula>IF(OR($T$41,D66&lt;=0),TRUE,FALSE)</formula>
    </cfRule>
  </conditionalFormatting>
  <conditionalFormatting sqref="D61">
    <cfRule type="expression" priority="87" dxfId="226" stopIfTrue="1">
      <formula>IF(OR($T$40,D62&lt;=0),TRUE,FALSE)</formula>
    </cfRule>
  </conditionalFormatting>
  <conditionalFormatting sqref="D57">
    <cfRule type="expression" priority="86" dxfId="225" stopIfTrue="1">
      <formula>IF(OR($T$39,D58&lt;=0),TRUE,FALSE)</formula>
    </cfRule>
  </conditionalFormatting>
  <conditionalFormatting sqref="D53">
    <cfRule type="expression" priority="85" dxfId="226" stopIfTrue="1">
      <formula>IF(OR($T$38,D54&lt;=0),TRUE,FALSE)</formula>
    </cfRule>
  </conditionalFormatting>
  <conditionalFormatting sqref="D45">
    <cfRule type="expression" priority="84" dxfId="226" stopIfTrue="1">
      <formula>IF(OR($T$36,D46&lt;=0),TRUE,FALSE)</formula>
    </cfRule>
  </conditionalFormatting>
  <conditionalFormatting sqref="D49">
    <cfRule type="expression" priority="83" dxfId="225" stopIfTrue="1">
      <formula>IF(OR($T$37,D50&lt;=0),TRUE,FALSE)</formula>
    </cfRule>
  </conditionalFormatting>
  <conditionalFormatting sqref="E39">
    <cfRule type="expression" priority="82" dxfId="226" stopIfTrue="1">
      <formula>IF(OR($T$42,E40&lt;=0),TRUE,FALSE)</formula>
    </cfRule>
  </conditionalFormatting>
  <conditionalFormatting sqref="E47">
    <cfRule type="expression" priority="81" dxfId="225" stopIfTrue="1">
      <formula>IF(OR($T$43,E48&lt;=0),TRUE,FALSE)</formula>
    </cfRule>
  </conditionalFormatting>
  <conditionalFormatting sqref="E55">
    <cfRule type="expression" priority="80" dxfId="226" stopIfTrue="1">
      <formula>IF(OR($T$44,E56&lt;=0),TRUE,FALSE)</formula>
    </cfRule>
  </conditionalFormatting>
  <conditionalFormatting sqref="E63">
    <cfRule type="expression" priority="79" dxfId="225" stopIfTrue="1">
      <formula>IF(OR($T$45,E64&lt;=0),TRUE,FALSE)</formula>
    </cfRule>
  </conditionalFormatting>
  <conditionalFormatting sqref="F59">
    <cfRule type="expression" priority="78" dxfId="225" stopIfTrue="1">
      <formula>IF(OR($T$47,F60&lt;=0),TRUE,FALSE)</formula>
    </cfRule>
  </conditionalFormatting>
  <conditionalFormatting sqref="F43">
    <cfRule type="expression" priority="77" dxfId="226" stopIfTrue="1">
      <formula>IF(OR($T$46,F44&lt;=0),TRUE,FALSE)</formula>
    </cfRule>
  </conditionalFormatting>
  <conditionalFormatting sqref="G51">
    <cfRule type="expression" priority="76" dxfId="225" stopIfTrue="1">
      <formula>IF(OR($T$48,G52&lt;=0),TRUE,FALSE)</formula>
    </cfRule>
  </conditionalFormatting>
  <conditionalFormatting sqref="J35">
    <cfRule type="expression" priority="75" dxfId="224" stopIfTrue="1">
      <formula>IF(OR($T$65,J36&lt;=0),TRUE,FALSE)</formula>
    </cfRule>
  </conditionalFormatting>
  <conditionalFormatting sqref="H35">
    <cfRule type="expression" priority="74" dxfId="226" stopIfTrue="1">
      <formula>IF(OR($T$64,H36&lt;=0),TRUE,FALSE)</formula>
    </cfRule>
  </conditionalFormatting>
  <conditionalFormatting sqref="N6">
    <cfRule type="expression" priority="73" dxfId="227" stopIfTrue="1">
      <formula>T4</formula>
    </cfRule>
  </conditionalFormatting>
  <conditionalFormatting sqref="N10">
    <cfRule type="expression" priority="72" dxfId="227" stopIfTrue="1">
      <formula>T5</formula>
    </cfRule>
  </conditionalFormatting>
  <conditionalFormatting sqref="N14">
    <cfRule type="expression" priority="71" dxfId="227" stopIfTrue="1">
      <formula>T6</formula>
    </cfRule>
  </conditionalFormatting>
  <conditionalFormatting sqref="N18">
    <cfRule type="expression" priority="70" dxfId="227" stopIfTrue="1">
      <formula>T7</formula>
    </cfRule>
  </conditionalFormatting>
  <conditionalFormatting sqref="N22">
    <cfRule type="expression" priority="69" dxfId="227" stopIfTrue="1">
      <formula>T8</formula>
    </cfRule>
  </conditionalFormatting>
  <conditionalFormatting sqref="N26">
    <cfRule type="expression" priority="68" dxfId="227" stopIfTrue="1">
      <formula>T9</formula>
    </cfRule>
  </conditionalFormatting>
  <conditionalFormatting sqref="N30">
    <cfRule type="expression" priority="67" dxfId="227" stopIfTrue="1">
      <formula>T10</formula>
    </cfRule>
  </conditionalFormatting>
  <conditionalFormatting sqref="N34">
    <cfRule type="expression" priority="66" dxfId="227" stopIfTrue="1">
      <formula>T11</formula>
    </cfRule>
  </conditionalFormatting>
  <conditionalFormatting sqref="M8">
    <cfRule type="expression" priority="65" dxfId="227" stopIfTrue="1">
      <formula>T12</formula>
    </cfRule>
  </conditionalFormatting>
  <conditionalFormatting sqref="M16">
    <cfRule type="expression" priority="64" dxfId="227" stopIfTrue="1">
      <formula>T13</formula>
    </cfRule>
  </conditionalFormatting>
  <conditionalFormatting sqref="M24">
    <cfRule type="expression" priority="63" dxfId="227" stopIfTrue="1">
      <formula>T14</formula>
    </cfRule>
  </conditionalFormatting>
  <conditionalFormatting sqref="M32">
    <cfRule type="expression" priority="62" dxfId="227" stopIfTrue="1">
      <formula>T15</formula>
    </cfRule>
  </conditionalFormatting>
  <conditionalFormatting sqref="L12">
    <cfRule type="expression" priority="61" dxfId="227" stopIfTrue="1">
      <formula>T16</formula>
    </cfRule>
  </conditionalFormatting>
  <conditionalFormatting sqref="L28">
    <cfRule type="expression" priority="60" dxfId="227" stopIfTrue="1">
      <formula>T17</formula>
    </cfRule>
  </conditionalFormatting>
  <conditionalFormatting sqref="K20">
    <cfRule type="expression" priority="59" dxfId="227" stopIfTrue="1">
      <formula>T18</formula>
    </cfRule>
  </conditionalFormatting>
  <conditionalFormatting sqref="D6">
    <cfRule type="expression" priority="58" dxfId="227" stopIfTrue="1">
      <formula>T19</formula>
    </cfRule>
  </conditionalFormatting>
  <conditionalFormatting sqref="D10">
    <cfRule type="expression" priority="57" dxfId="227" stopIfTrue="1">
      <formula>T20</formula>
    </cfRule>
  </conditionalFormatting>
  <conditionalFormatting sqref="D14">
    <cfRule type="expression" priority="56" dxfId="227" stopIfTrue="1">
      <formula>T21</formula>
    </cfRule>
  </conditionalFormatting>
  <conditionalFormatting sqref="D18">
    <cfRule type="expression" priority="55" dxfId="227" stopIfTrue="1">
      <formula>T22</formula>
    </cfRule>
  </conditionalFormatting>
  <conditionalFormatting sqref="D22">
    <cfRule type="expression" priority="54" dxfId="227" stopIfTrue="1">
      <formula>T23</formula>
    </cfRule>
  </conditionalFormatting>
  <conditionalFormatting sqref="D26">
    <cfRule type="expression" priority="53" dxfId="227" stopIfTrue="1">
      <formula>T24</formula>
    </cfRule>
  </conditionalFormatting>
  <conditionalFormatting sqref="D30">
    <cfRule type="expression" priority="52" dxfId="227" stopIfTrue="1">
      <formula>T25</formula>
    </cfRule>
  </conditionalFormatting>
  <conditionalFormatting sqref="D34">
    <cfRule type="expression" priority="51" dxfId="227" stopIfTrue="1">
      <formula>T26</formula>
    </cfRule>
  </conditionalFormatting>
  <conditionalFormatting sqref="E8">
    <cfRule type="expression" priority="50" dxfId="227" stopIfTrue="1">
      <formula>T27</formula>
    </cfRule>
  </conditionalFormatting>
  <conditionalFormatting sqref="E16">
    <cfRule type="expression" priority="49" dxfId="227" stopIfTrue="1">
      <formula>T28</formula>
    </cfRule>
  </conditionalFormatting>
  <conditionalFormatting sqref="E24">
    <cfRule type="expression" priority="48" dxfId="227" stopIfTrue="1">
      <formula>T29</formula>
    </cfRule>
  </conditionalFormatting>
  <conditionalFormatting sqref="E32">
    <cfRule type="expression" priority="47" dxfId="227" stopIfTrue="1">
      <formula>T30</formula>
    </cfRule>
  </conditionalFormatting>
  <conditionalFormatting sqref="F12">
    <cfRule type="expression" priority="46" dxfId="227" stopIfTrue="1">
      <formula>T31</formula>
    </cfRule>
  </conditionalFormatting>
  <conditionalFormatting sqref="F28">
    <cfRule type="expression" priority="45" dxfId="227" stopIfTrue="1">
      <formula>T32</formula>
    </cfRule>
  </conditionalFormatting>
  <conditionalFormatting sqref="G20">
    <cfRule type="expression" priority="44" dxfId="227" stopIfTrue="1">
      <formula>T33</formula>
    </cfRule>
  </conditionalFormatting>
  <dataValidations count="2">
    <dataValidation type="list" allowBlank="1" showInputMessage="1" showErrorMessage="1" sqref="I39">
      <formula1>I36:I37</formula1>
    </dataValidation>
    <dataValidation type="list" allowBlank="1" showInputMessage="1" showErrorMessage="1" sqref="E47 D37 L11 D61 D13 D17 D29 D33 D49 E7 D25 D45 D57 G19 E63 N57 M39 G51 N17 F59 M7 N37 L59 M31 N65 N53 N33 K51 N25 N61 N9 J35 N29 N13 M15 N21 L27 M23 N41 L43 M47 N45 N49 M55 K19 D9 F11 E55 H35 M63 D21 E15 E23 E31 E39 F27 F43 D41 D53 D65 N5 D5">
      <formula1>E45:E46</formula1>
    </dataValidation>
  </dataValidations>
  <printOptions horizontalCentered="1"/>
  <pageMargins left="1.2" right="0.7" top="1" bottom="0.75" header="0.3" footer="0.3"/>
  <pageSetup fitToHeight="1" fitToWidth="1" horizontalDpi="600" verticalDpi="600" orientation="landscape"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David Valento</cp:lastModifiedBy>
  <cp:lastPrinted>2021-03-13T14:21:33Z</cp:lastPrinted>
  <dcterms:created xsi:type="dcterms:W3CDTF">2009-01-22T17:53:46Z</dcterms:created>
  <dcterms:modified xsi:type="dcterms:W3CDTF">2021-03-14T23:21:25Z</dcterms:modified>
  <cp:category/>
  <cp:version/>
  <cp:contentType/>
  <cp:contentStatus/>
</cp:coreProperties>
</file>