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dvale\Desktop\"/>
    </mc:Choice>
  </mc:AlternateContent>
  <xr:revisionPtr revIDLastSave="0" documentId="8_{93F4A31E-A67C-406E-8368-5C79D662128D}" xr6:coauthVersionLast="45" xr6:coauthVersionMax="45" xr10:uidLastSave="{00000000-0000-0000-0000-000000000000}"/>
  <bookViews>
    <workbookView xWindow="-109" yWindow="-109" windowWidth="26301" windowHeight="14305" tabRatio="670" xr2:uid="{00000000-000D-0000-FFFF-FFFF00000000}"/>
  </bookViews>
  <sheets>
    <sheet name="SELECTIONS" sheetId="1" r:id="rId1"/>
    <sheet name="Money Won" sheetId="10" state="hidden" r:id="rId2"/>
    <sheet name="PDF PRINTOUT" sheetId="12" state="hidden" r:id="rId3"/>
    <sheet name="Payouts" sheetId="11" state="hidden" r:id="rId4"/>
    <sheet name="TOTALS" sheetId="2" r:id="rId5"/>
    <sheet name="CHART - A" sheetId="3" r:id="rId6"/>
    <sheet name="CHART - B" sheetId="4" r:id="rId7"/>
    <sheet name="CHART - C" sheetId="5" r:id="rId8"/>
    <sheet name="CHART - D" sheetId="6" r:id="rId9"/>
    <sheet name="CHART - E" sheetId="7" r:id="rId10"/>
  </sheets>
  <definedNames>
    <definedName name="_xlnm._FilterDatabase" localSheetId="0" hidden="1">SELECTIONS!$A$1:$AG$232</definedName>
    <definedName name="_xlnm.Print_Area" localSheetId="2">'PDF PRINTOUT'!$A$1:$P$232</definedName>
    <definedName name="_xlnm.Print_Area" localSheetId="0">SELECTIONS!$A$1:$AF$232</definedName>
    <definedName name="_xlnm.Print_Titles" localSheetId="2">'PDF PRINTOUT'!$A:$A,'PDF PRINTOUT'!$1:$1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13" i="11" l="1"/>
  <c r="J212" i="11"/>
  <c r="I212" i="11"/>
  <c r="J211" i="11"/>
  <c r="I211" i="11"/>
  <c r="J210" i="11"/>
  <c r="I210" i="11"/>
  <c r="J209" i="11"/>
  <c r="I209" i="11"/>
  <c r="J208" i="11"/>
  <c r="I208" i="11"/>
  <c r="J207" i="11"/>
  <c r="I207" i="11"/>
  <c r="J206" i="11"/>
  <c r="I206" i="11"/>
  <c r="J205" i="11"/>
  <c r="I205" i="11"/>
  <c r="J204" i="11"/>
  <c r="I204" i="11"/>
  <c r="J203" i="11"/>
  <c r="I203" i="11"/>
  <c r="J202" i="11"/>
  <c r="I202" i="11"/>
  <c r="J201" i="11"/>
  <c r="I201" i="11"/>
  <c r="J200" i="11"/>
  <c r="I200" i="11"/>
  <c r="J199" i="11"/>
  <c r="I199" i="11"/>
  <c r="J198" i="11"/>
  <c r="I198" i="11"/>
  <c r="J197" i="11"/>
  <c r="I197" i="11"/>
  <c r="J196" i="11"/>
  <c r="I196" i="11"/>
  <c r="J195" i="11"/>
  <c r="I195" i="11"/>
  <c r="J194" i="11"/>
  <c r="I194" i="11"/>
  <c r="J193" i="11"/>
  <c r="I193" i="11"/>
  <c r="J192" i="11"/>
  <c r="I192" i="11"/>
  <c r="J191" i="11"/>
  <c r="I191" i="11"/>
  <c r="AG93" i="1"/>
  <c r="AG48" i="1"/>
  <c r="AG67" i="1"/>
  <c r="AG114" i="1"/>
  <c r="AG96" i="1"/>
  <c r="AG169" i="1"/>
  <c r="AG106" i="1"/>
  <c r="AG131" i="1"/>
  <c r="AG163" i="1"/>
  <c r="AG138" i="1"/>
  <c r="AG56" i="1"/>
  <c r="AG135" i="1"/>
  <c r="AG77" i="1"/>
  <c r="AG18" i="1"/>
  <c r="AG11" i="1"/>
  <c r="AG14" i="1"/>
  <c r="AG69" i="1"/>
  <c r="AG20" i="1"/>
  <c r="AG36" i="1"/>
  <c r="AG172" i="1"/>
  <c r="AG122" i="1"/>
  <c r="AG99" i="1"/>
  <c r="AG209" i="1"/>
  <c r="AG91" i="1"/>
  <c r="AG78" i="1"/>
  <c r="AG73" i="1"/>
  <c r="AG34" i="1"/>
  <c r="AG177" i="1"/>
  <c r="AG143" i="1"/>
  <c r="AG128" i="1"/>
  <c r="AG65" i="1"/>
  <c r="AG186" i="1"/>
  <c r="AG159" i="1"/>
  <c r="AG25" i="1"/>
  <c r="AG24" i="1"/>
  <c r="AG30" i="1"/>
  <c r="AG41" i="1"/>
  <c r="AG178" i="1"/>
  <c r="AG149" i="1"/>
  <c r="AG152" i="1"/>
  <c r="AG107" i="1"/>
  <c r="AG58" i="1"/>
  <c r="AG68" i="1"/>
  <c r="AG151" i="1"/>
  <c r="AG127" i="1"/>
  <c r="AG133" i="1"/>
  <c r="AG89" i="1"/>
  <c r="AG113" i="1"/>
  <c r="AG126" i="1"/>
  <c r="AG88" i="1"/>
  <c r="AG112" i="1"/>
  <c r="AG139" i="1"/>
  <c r="AG12" i="1"/>
  <c r="AG141" i="1"/>
  <c r="AG32" i="1"/>
  <c r="AG35" i="1"/>
  <c r="AG62" i="1"/>
  <c r="AG200" i="1"/>
  <c r="AG43" i="1"/>
  <c r="AG47" i="1"/>
  <c r="AG38" i="1"/>
  <c r="AG15" i="1"/>
  <c r="AG97" i="1"/>
  <c r="AG95" i="1"/>
  <c r="AG129" i="1"/>
  <c r="AG142" i="1"/>
  <c r="AG98" i="1"/>
  <c r="AG26" i="1"/>
  <c r="AG19" i="1"/>
  <c r="AG52" i="1"/>
  <c r="AG76" i="1"/>
  <c r="AG193" i="1"/>
  <c r="AG185" i="1"/>
  <c r="AG160" i="1"/>
  <c r="AG37" i="1"/>
  <c r="AG109" i="1"/>
  <c r="AG202" i="1"/>
  <c r="AG175" i="1"/>
  <c r="AG124" i="1"/>
  <c r="AG84" i="1"/>
  <c r="AG218" i="1"/>
  <c r="AG72" i="1"/>
  <c r="AG225" i="1"/>
  <c r="AG150" i="1"/>
  <c r="AG228" i="1"/>
  <c r="AG157" i="1"/>
  <c r="AG183" i="1"/>
  <c r="AG198" i="1"/>
  <c r="AG153" i="1"/>
  <c r="AG134" i="1"/>
  <c r="AG165" i="1"/>
  <c r="AG81" i="1"/>
  <c r="AG196" i="1"/>
  <c r="AG28" i="1"/>
  <c r="AG61" i="1"/>
  <c r="AG31" i="1"/>
  <c r="AG187" i="1"/>
  <c r="AG221" i="1"/>
  <c r="AG154" i="1"/>
  <c r="AG195" i="1"/>
  <c r="AG116" i="1"/>
  <c r="AG7" i="1"/>
  <c r="AG118" i="1"/>
  <c r="AG211" i="1"/>
  <c r="AG220" i="1"/>
  <c r="AG224" i="1"/>
  <c r="AG188" i="1"/>
  <c r="AG189" i="1"/>
  <c r="AG222" i="1"/>
  <c r="AG210" i="1"/>
  <c r="AG60" i="1"/>
  <c r="AG229" i="1"/>
  <c r="AG203" i="1"/>
  <c r="AG192" i="1"/>
  <c r="AG147" i="1"/>
  <c r="AG206" i="1"/>
  <c r="AG145" i="1"/>
  <c r="AG204" i="1"/>
  <c r="AG232" i="1"/>
  <c r="AG86" i="1"/>
  <c r="AG120" i="1"/>
  <c r="AG214" i="1"/>
  <c r="AG230" i="1"/>
  <c r="AG226" i="1"/>
  <c r="AG136" i="1"/>
  <c r="AG231" i="1"/>
  <c r="AG184" i="1"/>
  <c r="AG63" i="1"/>
  <c r="AG223" i="1"/>
  <c r="AG22" i="1"/>
  <c r="AG44" i="1"/>
  <c r="AG42" i="1"/>
  <c r="AG75" i="1"/>
  <c r="AG92" i="1"/>
  <c r="AG182" i="1"/>
  <c r="AG179" i="1"/>
  <c r="AG146" i="1"/>
  <c r="AG29" i="1"/>
  <c r="AG125" i="1"/>
  <c r="AG104" i="1"/>
  <c r="AG140" i="1"/>
  <c r="AG45" i="1"/>
  <c r="AG16" i="1"/>
  <c r="AG174" i="1"/>
  <c r="AG168" i="1"/>
  <c r="AG171" i="1"/>
  <c r="AG191" i="1"/>
  <c r="AG117" i="1"/>
  <c r="AG219" i="1"/>
  <c r="AG205" i="1"/>
  <c r="AG190" i="1"/>
  <c r="AG164" i="1"/>
  <c r="AG121" i="1"/>
  <c r="AG102" i="1"/>
  <c r="AG156" i="1"/>
  <c r="AG181" i="1"/>
  <c r="AG46" i="1"/>
  <c r="AG27" i="1"/>
  <c r="AG40" i="1"/>
  <c r="AG64" i="1"/>
  <c r="AG66" i="1"/>
  <c r="AG10" i="1"/>
  <c r="AG21" i="1"/>
  <c r="AG50" i="1"/>
  <c r="AG110" i="1"/>
  <c r="AG53" i="1"/>
  <c r="AG70" i="1"/>
  <c r="AG100" i="1"/>
  <c r="AG111" i="1"/>
  <c r="AG101" i="1"/>
  <c r="AG119" i="1"/>
  <c r="AG148" i="1"/>
  <c r="AG54" i="1"/>
  <c r="AG197" i="1"/>
  <c r="AG215" i="1"/>
  <c r="AG194" i="1"/>
  <c r="AG13" i="1"/>
  <c r="AG108" i="1"/>
  <c r="AG55" i="1"/>
  <c r="AG199" i="1"/>
  <c r="AG123" i="1"/>
  <c r="AG176" i="1"/>
  <c r="AG216" i="1"/>
  <c r="AG212" i="1"/>
  <c r="AG170" i="1"/>
  <c r="AG105" i="1"/>
  <c r="AG132" i="1"/>
  <c r="AG162" i="1"/>
  <c r="AG173" i="1"/>
  <c r="AG130" i="1"/>
  <c r="AG158" i="1"/>
  <c r="AG74" i="1"/>
  <c r="AG137" i="1"/>
  <c r="AG166" i="1"/>
  <c r="AG94" i="1"/>
  <c r="AG213" i="1"/>
  <c r="AG115" i="1"/>
  <c r="AG57" i="1"/>
  <c r="AG217" i="1"/>
  <c r="AG87" i="1"/>
  <c r="AG82" i="1"/>
  <c r="AG83" i="1"/>
  <c r="AG180" i="1"/>
  <c r="AG33" i="1"/>
  <c r="AG79" i="1"/>
  <c r="AG80" i="1"/>
  <c r="AG144" i="1"/>
  <c r="AG71" i="1"/>
  <c r="AG201" i="1"/>
  <c r="AG227" i="1"/>
  <c r="AG208" i="1"/>
  <c r="AG207" i="1"/>
  <c r="AG59" i="1"/>
  <c r="AG103" i="1"/>
  <c r="AG90" i="1"/>
  <c r="AG155" i="1"/>
  <c r="AG3" i="1"/>
  <c r="AG8" i="1"/>
  <c r="AG5" i="1"/>
  <c r="AG2" i="1"/>
  <c r="AG6" i="1"/>
  <c r="AG17" i="1"/>
  <c r="AG9" i="1"/>
  <c r="AG49" i="1"/>
  <c r="AG4" i="1"/>
  <c r="AG39" i="1"/>
  <c r="AG51" i="1"/>
  <c r="AG161" i="1"/>
  <c r="AG23" i="1"/>
  <c r="AG167" i="1"/>
  <c r="AG85" i="1"/>
  <c r="AE93" i="1"/>
  <c r="AE48" i="1"/>
  <c r="AE67" i="1"/>
  <c r="AE114" i="1"/>
  <c r="AE96" i="1"/>
  <c r="AE169" i="1"/>
  <c r="AE106" i="1"/>
  <c r="AE131" i="1"/>
  <c r="AE163" i="1"/>
  <c r="AE138" i="1"/>
  <c r="AE56" i="1"/>
  <c r="AE135" i="1"/>
  <c r="AE77" i="1"/>
  <c r="AE18" i="1"/>
  <c r="AE11" i="1"/>
  <c r="AE14" i="1"/>
  <c r="AE69" i="1"/>
  <c r="AE20" i="1"/>
  <c r="AE36" i="1"/>
  <c r="AE172" i="1"/>
  <c r="AE122" i="1"/>
  <c r="AE99" i="1"/>
  <c r="AE209" i="1"/>
  <c r="AE91" i="1"/>
  <c r="AE78" i="1"/>
  <c r="AE73" i="1"/>
  <c r="AE34" i="1"/>
  <c r="AE177" i="1"/>
  <c r="AE143" i="1"/>
  <c r="AE128" i="1"/>
  <c r="AE65" i="1"/>
  <c r="AE186" i="1"/>
  <c r="AE159" i="1"/>
  <c r="AE25" i="1"/>
  <c r="AE24" i="1"/>
  <c r="AE30" i="1"/>
  <c r="AE41" i="1"/>
  <c r="AE178" i="1"/>
  <c r="AE149" i="1"/>
  <c r="AE152" i="1"/>
  <c r="AE107" i="1"/>
  <c r="AE58" i="1"/>
  <c r="AE68" i="1"/>
  <c r="AE151" i="1"/>
  <c r="AE127" i="1"/>
  <c r="AE133" i="1"/>
  <c r="AE89" i="1"/>
  <c r="AE113" i="1"/>
  <c r="AE126" i="1"/>
  <c r="AE88" i="1"/>
  <c r="AE112" i="1"/>
  <c r="AE139" i="1"/>
  <c r="AE12" i="1"/>
  <c r="AE141" i="1"/>
  <c r="AE32" i="1"/>
  <c r="AE35" i="1"/>
  <c r="AE62" i="1"/>
  <c r="AE200" i="1"/>
  <c r="AE43" i="1"/>
  <c r="AE47" i="1"/>
  <c r="AE38" i="1"/>
  <c r="AE15" i="1"/>
  <c r="AE97" i="1"/>
  <c r="AE95" i="1"/>
  <c r="AE129" i="1"/>
  <c r="AE142" i="1"/>
  <c r="AE98" i="1"/>
  <c r="AE26" i="1"/>
  <c r="AE19" i="1"/>
  <c r="AE52" i="1"/>
  <c r="AE76" i="1"/>
  <c r="AE193" i="1"/>
  <c r="AE185" i="1"/>
  <c r="AE160" i="1"/>
  <c r="AE37" i="1"/>
  <c r="AE109" i="1"/>
  <c r="AE202" i="1"/>
  <c r="AE175" i="1"/>
  <c r="AE124" i="1"/>
  <c r="AE84" i="1"/>
  <c r="AE218" i="1"/>
  <c r="AE72" i="1"/>
  <c r="AE225" i="1"/>
  <c r="AE150" i="1"/>
  <c r="AE228" i="1"/>
  <c r="AE157" i="1"/>
  <c r="AE183" i="1"/>
  <c r="AE198" i="1"/>
  <c r="AE153" i="1"/>
  <c r="AE134" i="1"/>
  <c r="AE165" i="1"/>
  <c r="AE81" i="1"/>
  <c r="AE196" i="1"/>
  <c r="AE28" i="1"/>
  <c r="AE61" i="1"/>
  <c r="AE31" i="1"/>
  <c r="AE187" i="1"/>
  <c r="AE221" i="1"/>
  <c r="AE154" i="1"/>
  <c r="AE195" i="1"/>
  <c r="AE116" i="1"/>
  <c r="AE7" i="1"/>
  <c r="AE118" i="1"/>
  <c r="AE211" i="1"/>
  <c r="AE220" i="1"/>
  <c r="AE224" i="1"/>
  <c r="AE188" i="1"/>
  <c r="AE189" i="1"/>
  <c r="AE222" i="1"/>
  <c r="AE210" i="1"/>
  <c r="AE60" i="1"/>
  <c r="AE229" i="1"/>
  <c r="AE203" i="1"/>
  <c r="AE192" i="1"/>
  <c r="AE147" i="1"/>
  <c r="AE206" i="1"/>
  <c r="AE145" i="1"/>
  <c r="AE204" i="1"/>
  <c r="AE232" i="1"/>
  <c r="AE86" i="1"/>
  <c r="AE120" i="1"/>
  <c r="AE214" i="1"/>
  <c r="AE230" i="1"/>
  <c r="AE226" i="1"/>
  <c r="AE136" i="1"/>
  <c r="AE231" i="1"/>
  <c r="AE184" i="1"/>
  <c r="AE63" i="1"/>
  <c r="AE223" i="1"/>
  <c r="AE22" i="1"/>
  <c r="AE44" i="1"/>
  <c r="AE42" i="1"/>
  <c r="AE75" i="1"/>
  <c r="AE92" i="1"/>
  <c r="AE182" i="1"/>
  <c r="AE179" i="1"/>
  <c r="AE146" i="1"/>
  <c r="AE29" i="1"/>
  <c r="AE125" i="1"/>
  <c r="AE104" i="1"/>
  <c r="AE140" i="1"/>
  <c r="AE45" i="1"/>
  <c r="AE16" i="1"/>
  <c r="AE174" i="1"/>
  <c r="AE168" i="1"/>
  <c r="AE171" i="1"/>
  <c r="AE191" i="1"/>
  <c r="AE117" i="1"/>
  <c r="AE219" i="1"/>
  <c r="AE205" i="1"/>
  <c r="AE190" i="1"/>
  <c r="AE164" i="1"/>
  <c r="AE121" i="1"/>
  <c r="AE102" i="1"/>
  <c r="AE156" i="1"/>
  <c r="AE181" i="1"/>
  <c r="AE46" i="1"/>
  <c r="AE27" i="1"/>
  <c r="AE40" i="1"/>
  <c r="AE64" i="1"/>
  <c r="AE66" i="1"/>
  <c r="AE10" i="1"/>
  <c r="AE21" i="1"/>
  <c r="AE50" i="1"/>
  <c r="AE110" i="1"/>
  <c r="AE53" i="1"/>
  <c r="AE70" i="1"/>
  <c r="AE100" i="1"/>
  <c r="AE111" i="1"/>
  <c r="AE101" i="1"/>
  <c r="AE119" i="1"/>
  <c r="AE148" i="1"/>
  <c r="AE54" i="1"/>
  <c r="AE197" i="1"/>
  <c r="AE215" i="1"/>
  <c r="AE194" i="1"/>
  <c r="AE13" i="1"/>
  <c r="AE108" i="1"/>
  <c r="AE55" i="1"/>
  <c r="AE199" i="1"/>
  <c r="AE123" i="1"/>
  <c r="AE176" i="1"/>
  <c r="AE216" i="1"/>
  <c r="AE212" i="1"/>
  <c r="AE170" i="1"/>
  <c r="AE105" i="1"/>
  <c r="AE132" i="1"/>
  <c r="AE162" i="1"/>
  <c r="AE173" i="1"/>
  <c r="AE130" i="1"/>
  <c r="AE158" i="1"/>
  <c r="AE74" i="1"/>
  <c r="AE137" i="1"/>
  <c r="AE166" i="1"/>
  <c r="AE94" i="1"/>
  <c r="AE213" i="1"/>
  <c r="AE115" i="1"/>
  <c r="AE57" i="1"/>
  <c r="AE217" i="1"/>
  <c r="AE87" i="1"/>
  <c r="AE82" i="1"/>
  <c r="AE83" i="1"/>
  <c r="AE180" i="1"/>
  <c r="AE33" i="1"/>
  <c r="AE79" i="1"/>
  <c r="AE80" i="1"/>
  <c r="AE144" i="1"/>
  <c r="AE71" i="1"/>
  <c r="AE201" i="1"/>
  <c r="AE227" i="1"/>
  <c r="AE208" i="1"/>
  <c r="AE207" i="1"/>
  <c r="AE59" i="1"/>
  <c r="AE103" i="1"/>
  <c r="AE90" i="1"/>
  <c r="AE155" i="1"/>
  <c r="AE3" i="1"/>
  <c r="AE8" i="1"/>
  <c r="AE5" i="1"/>
  <c r="AE2" i="1"/>
  <c r="AE6" i="1"/>
  <c r="AE17" i="1"/>
  <c r="AE9" i="1"/>
  <c r="AE49" i="1"/>
  <c r="AE4" i="1"/>
  <c r="AE39" i="1"/>
  <c r="AE51" i="1"/>
  <c r="AE161" i="1"/>
  <c r="AE23" i="1"/>
  <c r="AE167" i="1"/>
  <c r="AE85" i="1"/>
  <c r="AC93" i="1"/>
  <c r="AC48" i="1"/>
  <c r="AC67" i="1"/>
  <c r="AC114" i="1"/>
  <c r="AC96" i="1"/>
  <c r="AC169" i="1"/>
  <c r="AC106" i="1"/>
  <c r="AC131" i="1"/>
  <c r="AC163" i="1"/>
  <c r="AC138" i="1"/>
  <c r="AC56" i="1"/>
  <c r="AC135" i="1"/>
  <c r="AC77" i="1"/>
  <c r="AC18" i="1"/>
  <c r="AC11" i="1"/>
  <c r="AC14" i="1"/>
  <c r="AC69" i="1"/>
  <c r="AC20" i="1"/>
  <c r="AC36" i="1"/>
  <c r="AC172" i="1"/>
  <c r="AC122" i="1"/>
  <c r="AC99" i="1"/>
  <c r="AC209" i="1"/>
  <c r="AC91" i="1"/>
  <c r="AC78" i="1"/>
  <c r="AC73" i="1"/>
  <c r="AC34" i="1"/>
  <c r="AC177" i="1"/>
  <c r="AC143" i="1"/>
  <c r="AC128" i="1"/>
  <c r="AC65" i="1"/>
  <c r="AC186" i="1"/>
  <c r="AC159" i="1"/>
  <c r="AC25" i="1"/>
  <c r="AC24" i="1"/>
  <c r="AC30" i="1"/>
  <c r="AC41" i="1"/>
  <c r="AC178" i="1"/>
  <c r="AC149" i="1"/>
  <c r="AC152" i="1"/>
  <c r="AC107" i="1"/>
  <c r="AC58" i="1"/>
  <c r="AC68" i="1"/>
  <c r="AC151" i="1"/>
  <c r="AC127" i="1"/>
  <c r="AC133" i="1"/>
  <c r="AC89" i="1"/>
  <c r="AC113" i="1"/>
  <c r="AC126" i="1"/>
  <c r="AC88" i="1"/>
  <c r="AC112" i="1"/>
  <c r="AC139" i="1"/>
  <c r="AC12" i="1"/>
  <c r="AC141" i="1"/>
  <c r="AC32" i="1"/>
  <c r="AC35" i="1"/>
  <c r="AC62" i="1"/>
  <c r="AC200" i="1"/>
  <c r="AC43" i="1"/>
  <c r="AC47" i="1"/>
  <c r="AC38" i="1"/>
  <c r="AC15" i="1"/>
  <c r="AC97" i="1"/>
  <c r="AC95" i="1"/>
  <c r="AC129" i="1"/>
  <c r="AC142" i="1"/>
  <c r="AC98" i="1"/>
  <c r="AC26" i="1"/>
  <c r="AC19" i="1"/>
  <c r="AC52" i="1"/>
  <c r="AC76" i="1"/>
  <c r="AC193" i="1"/>
  <c r="AC185" i="1"/>
  <c r="AC160" i="1"/>
  <c r="AC37" i="1"/>
  <c r="AC109" i="1"/>
  <c r="AC202" i="1"/>
  <c r="AC175" i="1"/>
  <c r="AC124" i="1"/>
  <c r="AC84" i="1"/>
  <c r="AC218" i="1"/>
  <c r="AC72" i="1"/>
  <c r="AC225" i="1"/>
  <c r="AC150" i="1"/>
  <c r="AC228" i="1"/>
  <c r="AC157" i="1"/>
  <c r="AC183" i="1"/>
  <c r="AC198" i="1"/>
  <c r="AC153" i="1"/>
  <c r="AC134" i="1"/>
  <c r="AC165" i="1"/>
  <c r="AC81" i="1"/>
  <c r="AC196" i="1"/>
  <c r="AC28" i="1"/>
  <c r="AC61" i="1"/>
  <c r="AC31" i="1"/>
  <c r="AC187" i="1"/>
  <c r="AC221" i="1"/>
  <c r="AC154" i="1"/>
  <c r="AC195" i="1"/>
  <c r="AC116" i="1"/>
  <c r="AC7" i="1"/>
  <c r="AC118" i="1"/>
  <c r="AC211" i="1"/>
  <c r="AC220" i="1"/>
  <c r="AC224" i="1"/>
  <c r="AC188" i="1"/>
  <c r="AC189" i="1"/>
  <c r="AC222" i="1"/>
  <c r="AC210" i="1"/>
  <c r="AC60" i="1"/>
  <c r="AC229" i="1"/>
  <c r="AC203" i="1"/>
  <c r="AC192" i="1"/>
  <c r="AC147" i="1"/>
  <c r="AC206" i="1"/>
  <c r="AC145" i="1"/>
  <c r="AC204" i="1"/>
  <c r="AC232" i="1"/>
  <c r="AC86" i="1"/>
  <c r="AC120" i="1"/>
  <c r="AC214" i="1"/>
  <c r="AC230" i="1"/>
  <c r="AC226" i="1"/>
  <c r="AC136" i="1"/>
  <c r="AC231" i="1"/>
  <c r="AC184" i="1"/>
  <c r="AC63" i="1"/>
  <c r="AC223" i="1"/>
  <c r="AC22" i="1"/>
  <c r="AC44" i="1"/>
  <c r="AC42" i="1"/>
  <c r="AC75" i="1"/>
  <c r="AC92" i="1"/>
  <c r="AC182" i="1"/>
  <c r="AC179" i="1"/>
  <c r="AC146" i="1"/>
  <c r="AC29" i="1"/>
  <c r="AC125" i="1"/>
  <c r="AC104" i="1"/>
  <c r="AC140" i="1"/>
  <c r="AC45" i="1"/>
  <c r="AC16" i="1"/>
  <c r="AC174" i="1"/>
  <c r="AC168" i="1"/>
  <c r="AC171" i="1"/>
  <c r="AC191" i="1"/>
  <c r="AC117" i="1"/>
  <c r="AC219" i="1"/>
  <c r="AC205" i="1"/>
  <c r="AC190" i="1"/>
  <c r="AC164" i="1"/>
  <c r="AC121" i="1"/>
  <c r="AC102" i="1"/>
  <c r="AC156" i="1"/>
  <c r="AC181" i="1"/>
  <c r="AC46" i="1"/>
  <c r="AC27" i="1"/>
  <c r="AC40" i="1"/>
  <c r="AC64" i="1"/>
  <c r="AC66" i="1"/>
  <c r="AC10" i="1"/>
  <c r="AC21" i="1"/>
  <c r="AC50" i="1"/>
  <c r="AC110" i="1"/>
  <c r="AC53" i="1"/>
  <c r="AC70" i="1"/>
  <c r="AC100" i="1"/>
  <c r="AC111" i="1"/>
  <c r="AC101" i="1"/>
  <c r="AC119" i="1"/>
  <c r="AC148" i="1"/>
  <c r="AC54" i="1"/>
  <c r="AC197" i="1"/>
  <c r="AC215" i="1"/>
  <c r="AC194" i="1"/>
  <c r="AC13" i="1"/>
  <c r="AC108" i="1"/>
  <c r="AC55" i="1"/>
  <c r="AC199" i="1"/>
  <c r="AC123" i="1"/>
  <c r="AC176" i="1"/>
  <c r="AC216" i="1"/>
  <c r="AC212" i="1"/>
  <c r="AC170" i="1"/>
  <c r="AC105" i="1"/>
  <c r="AC132" i="1"/>
  <c r="AC162" i="1"/>
  <c r="AC173" i="1"/>
  <c r="AC130" i="1"/>
  <c r="AC158" i="1"/>
  <c r="AC74" i="1"/>
  <c r="AC137" i="1"/>
  <c r="AC166" i="1"/>
  <c r="AC94" i="1"/>
  <c r="AC213" i="1"/>
  <c r="AC115" i="1"/>
  <c r="AC57" i="1"/>
  <c r="AC217" i="1"/>
  <c r="AC87" i="1"/>
  <c r="AC82" i="1"/>
  <c r="AC83" i="1"/>
  <c r="AC180" i="1"/>
  <c r="AC33" i="1"/>
  <c r="AC79" i="1"/>
  <c r="AC80" i="1"/>
  <c r="AC144" i="1"/>
  <c r="AC71" i="1"/>
  <c r="AC201" i="1"/>
  <c r="AC227" i="1"/>
  <c r="AC208" i="1"/>
  <c r="AC207" i="1"/>
  <c r="AC59" i="1"/>
  <c r="AC103" i="1"/>
  <c r="AC90" i="1"/>
  <c r="AC155" i="1"/>
  <c r="AC3" i="1"/>
  <c r="AC8" i="1"/>
  <c r="AC5" i="1"/>
  <c r="AC2" i="1"/>
  <c r="AC6" i="1"/>
  <c r="AC17" i="1"/>
  <c r="AC9" i="1"/>
  <c r="AC49" i="1"/>
  <c r="AC4" i="1"/>
  <c r="AC39" i="1"/>
  <c r="AC51" i="1"/>
  <c r="AC161" i="1"/>
  <c r="AC23" i="1"/>
  <c r="AC167" i="1"/>
  <c r="AC85" i="1"/>
  <c r="AA93" i="1"/>
  <c r="AA48" i="1"/>
  <c r="AA67" i="1"/>
  <c r="AA114" i="1"/>
  <c r="AA96" i="1"/>
  <c r="AA169" i="1"/>
  <c r="AA106" i="1"/>
  <c r="AA131" i="1"/>
  <c r="AA163" i="1"/>
  <c r="AA138" i="1"/>
  <c r="AA56" i="1"/>
  <c r="AA135" i="1"/>
  <c r="AA77" i="1"/>
  <c r="AA18" i="1"/>
  <c r="AA11" i="1"/>
  <c r="AA14" i="1"/>
  <c r="AA69" i="1"/>
  <c r="AA20" i="1"/>
  <c r="AA36" i="1"/>
  <c r="AA172" i="1"/>
  <c r="AA122" i="1"/>
  <c r="AA99" i="1"/>
  <c r="AA209" i="1"/>
  <c r="AA91" i="1"/>
  <c r="AA78" i="1"/>
  <c r="AA73" i="1"/>
  <c r="AA34" i="1"/>
  <c r="AA177" i="1"/>
  <c r="AA143" i="1"/>
  <c r="AA128" i="1"/>
  <c r="AA65" i="1"/>
  <c r="AA186" i="1"/>
  <c r="AA159" i="1"/>
  <c r="AA25" i="1"/>
  <c r="AA24" i="1"/>
  <c r="AA30" i="1"/>
  <c r="AA41" i="1"/>
  <c r="AA178" i="1"/>
  <c r="AA149" i="1"/>
  <c r="AA152" i="1"/>
  <c r="AA107" i="1"/>
  <c r="AA58" i="1"/>
  <c r="AA68" i="1"/>
  <c r="AA151" i="1"/>
  <c r="AA127" i="1"/>
  <c r="AA133" i="1"/>
  <c r="AA89" i="1"/>
  <c r="AA113" i="1"/>
  <c r="AA126" i="1"/>
  <c r="AA88" i="1"/>
  <c r="AA112" i="1"/>
  <c r="AA139" i="1"/>
  <c r="AA12" i="1"/>
  <c r="AA141" i="1"/>
  <c r="AA32" i="1"/>
  <c r="AA35" i="1"/>
  <c r="AA62" i="1"/>
  <c r="AA200" i="1"/>
  <c r="AA43" i="1"/>
  <c r="AA47" i="1"/>
  <c r="AA38" i="1"/>
  <c r="AA15" i="1"/>
  <c r="AA97" i="1"/>
  <c r="AA95" i="1"/>
  <c r="AA129" i="1"/>
  <c r="AA142" i="1"/>
  <c r="AA98" i="1"/>
  <c r="AA26" i="1"/>
  <c r="AA19" i="1"/>
  <c r="AA52" i="1"/>
  <c r="AA76" i="1"/>
  <c r="AA193" i="1"/>
  <c r="AA185" i="1"/>
  <c r="AA160" i="1"/>
  <c r="AA37" i="1"/>
  <c r="AA109" i="1"/>
  <c r="AA202" i="1"/>
  <c r="AA175" i="1"/>
  <c r="AA124" i="1"/>
  <c r="AA84" i="1"/>
  <c r="AA218" i="1"/>
  <c r="AA72" i="1"/>
  <c r="AA225" i="1"/>
  <c r="AA150" i="1"/>
  <c r="AA228" i="1"/>
  <c r="AA157" i="1"/>
  <c r="AA183" i="1"/>
  <c r="AA198" i="1"/>
  <c r="AA153" i="1"/>
  <c r="AA134" i="1"/>
  <c r="AA165" i="1"/>
  <c r="AA81" i="1"/>
  <c r="AA196" i="1"/>
  <c r="AA28" i="1"/>
  <c r="AA61" i="1"/>
  <c r="AA31" i="1"/>
  <c r="AA187" i="1"/>
  <c r="AA221" i="1"/>
  <c r="AA154" i="1"/>
  <c r="AA195" i="1"/>
  <c r="AA116" i="1"/>
  <c r="AA7" i="1"/>
  <c r="AA118" i="1"/>
  <c r="AA211" i="1"/>
  <c r="AA220" i="1"/>
  <c r="AA224" i="1"/>
  <c r="AA188" i="1"/>
  <c r="AA189" i="1"/>
  <c r="AA222" i="1"/>
  <c r="AA210" i="1"/>
  <c r="AA60" i="1"/>
  <c r="AA229" i="1"/>
  <c r="AA203" i="1"/>
  <c r="AA192" i="1"/>
  <c r="AA147" i="1"/>
  <c r="AA206" i="1"/>
  <c r="AA145" i="1"/>
  <c r="AA204" i="1"/>
  <c r="AA232" i="1"/>
  <c r="AA86" i="1"/>
  <c r="AA120" i="1"/>
  <c r="AA214" i="1"/>
  <c r="AA230" i="1"/>
  <c r="AA226" i="1"/>
  <c r="AA136" i="1"/>
  <c r="AA231" i="1"/>
  <c r="AA184" i="1"/>
  <c r="AA63" i="1"/>
  <c r="AA223" i="1"/>
  <c r="AA22" i="1"/>
  <c r="AA44" i="1"/>
  <c r="AA42" i="1"/>
  <c r="AA75" i="1"/>
  <c r="AA92" i="1"/>
  <c r="AA182" i="1"/>
  <c r="AA179" i="1"/>
  <c r="AA146" i="1"/>
  <c r="AA29" i="1"/>
  <c r="AA125" i="1"/>
  <c r="AA104" i="1"/>
  <c r="AA140" i="1"/>
  <c r="AA45" i="1"/>
  <c r="AA16" i="1"/>
  <c r="AA174" i="1"/>
  <c r="AA168" i="1"/>
  <c r="AA171" i="1"/>
  <c r="AA191" i="1"/>
  <c r="AA117" i="1"/>
  <c r="AA219" i="1"/>
  <c r="AA205" i="1"/>
  <c r="AA190" i="1"/>
  <c r="AA164" i="1"/>
  <c r="AA121" i="1"/>
  <c r="AA102" i="1"/>
  <c r="AA156" i="1"/>
  <c r="AA181" i="1"/>
  <c r="AA46" i="1"/>
  <c r="AA27" i="1"/>
  <c r="AA40" i="1"/>
  <c r="AA64" i="1"/>
  <c r="AA66" i="1"/>
  <c r="AA10" i="1"/>
  <c r="AA21" i="1"/>
  <c r="AA50" i="1"/>
  <c r="AA110" i="1"/>
  <c r="AA53" i="1"/>
  <c r="AA70" i="1"/>
  <c r="AA100" i="1"/>
  <c r="AA111" i="1"/>
  <c r="AA101" i="1"/>
  <c r="AA119" i="1"/>
  <c r="AA148" i="1"/>
  <c r="AA54" i="1"/>
  <c r="AA197" i="1"/>
  <c r="AA215" i="1"/>
  <c r="AA194" i="1"/>
  <c r="AA13" i="1"/>
  <c r="AA108" i="1"/>
  <c r="AA55" i="1"/>
  <c r="AA199" i="1"/>
  <c r="AA123" i="1"/>
  <c r="AA176" i="1"/>
  <c r="AA216" i="1"/>
  <c r="AA212" i="1"/>
  <c r="AA170" i="1"/>
  <c r="AA105" i="1"/>
  <c r="AA132" i="1"/>
  <c r="AA162" i="1"/>
  <c r="AA173" i="1"/>
  <c r="AA130" i="1"/>
  <c r="AA158" i="1"/>
  <c r="AA74" i="1"/>
  <c r="AA137" i="1"/>
  <c r="AA166" i="1"/>
  <c r="AA94" i="1"/>
  <c r="AA213" i="1"/>
  <c r="AA115" i="1"/>
  <c r="AA57" i="1"/>
  <c r="AA217" i="1"/>
  <c r="AA87" i="1"/>
  <c r="AA82" i="1"/>
  <c r="AA83" i="1"/>
  <c r="AA180" i="1"/>
  <c r="AA33" i="1"/>
  <c r="AA79" i="1"/>
  <c r="AA80" i="1"/>
  <c r="AA144" i="1"/>
  <c r="AA71" i="1"/>
  <c r="AA201" i="1"/>
  <c r="AA227" i="1"/>
  <c r="AA208" i="1"/>
  <c r="AA207" i="1"/>
  <c r="AA59" i="1"/>
  <c r="AA103" i="1"/>
  <c r="AA90" i="1"/>
  <c r="AA155" i="1"/>
  <c r="AA3" i="1"/>
  <c r="AA8" i="1"/>
  <c r="AA5" i="1"/>
  <c r="AA2" i="1"/>
  <c r="AA6" i="1"/>
  <c r="AA17" i="1"/>
  <c r="AA9" i="1"/>
  <c r="AA49" i="1"/>
  <c r="AA4" i="1"/>
  <c r="AA39" i="1"/>
  <c r="AA51" i="1"/>
  <c r="AA161" i="1"/>
  <c r="AA23" i="1"/>
  <c r="AA167" i="1"/>
  <c r="AA85" i="1"/>
  <c r="Y93" i="1"/>
  <c r="Y48" i="1"/>
  <c r="Y67" i="1"/>
  <c r="Y114" i="1"/>
  <c r="Y96" i="1"/>
  <c r="Y169" i="1"/>
  <c r="Y106" i="1"/>
  <c r="Y131" i="1"/>
  <c r="Y163" i="1"/>
  <c r="Y138" i="1"/>
  <c r="Y56" i="1"/>
  <c r="Y135" i="1"/>
  <c r="Y77" i="1"/>
  <c r="Y18" i="1"/>
  <c r="Y11" i="1"/>
  <c r="Y14" i="1"/>
  <c r="Y69" i="1"/>
  <c r="Y20" i="1"/>
  <c r="Y36" i="1"/>
  <c r="Y172" i="1"/>
  <c r="Y122" i="1"/>
  <c r="Y99" i="1"/>
  <c r="Y209" i="1"/>
  <c r="Y91" i="1"/>
  <c r="Y78" i="1"/>
  <c r="Y73" i="1"/>
  <c r="Y34" i="1"/>
  <c r="Y177" i="1"/>
  <c r="Y143" i="1"/>
  <c r="Y128" i="1"/>
  <c r="Y65" i="1"/>
  <c r="Y186" i="1"/>
  <c r="Y159" i="1"/>
  <c r="Y25" i="1"/>
  <c r="Y24" i="1"/>
  <c r="Y30" i="1"/>
  <c r="Y41" i="1"/>
  <c r="Y178" i="1"/>
  <c r="Y149" i="1"/>
  <c r="Y152" i="1"/>
  <c r="Y107" i="1"/>
  <c r="Y58" i="1"/>
  <c r="Y68" i="1"/>
  <c r="Y151" i="1"/>
  <c r="Y127" i="1"/>
  <c r="Y133" i="1"/>
  <c r="Y89" i="1"/>
  <c r="Y113" i="1"/>
  <c r="Y126" i="1"/>
  <c r="Y88" i="1"/>
  <c r="Y112" i="1"/>
  <c r="Y139" i="1"/>
  <c r="Y12" i="1"/>
  <c r="Y141" i="1"/>
  <c r="Y32" i="1"/>
  <c r="Y35" i="1"/>
  <c r="Y62" i="1"/>
  <c r="Y200" i="1"/>
  <c r="Y43" i="1"/>
  <c r="Y47" i="1"/>
  <c r="Y38" i="1"/>
  <c r="Y15" i="1"/>
  <c r="Y97" i="1"/>
  <c r="Y95" i="1"/>
  <c r="Y129" i="1"/>
  <c r="Y142" i="1"/>
  <c r="Y98" i="1"/>
  <c r="Y26" i="1"/>
  <c r="Y19" i="1"/>
  <c r="Y52" i="1"/>
  <c r="Y76" i="1"/>
  <c r="Y193" i="1"/>
  <c r="Y185" i="1"/>
  <c r="Y160" i="1"/>
  <c r="Y37" i="1"/>
  <c r="Y109" i="1"/>
  <c r="Y202" i="1"/>
  <c r="Y175" i="1"/>
  <c r="Y124" i="1"/>
  <c r="Y84" i="1"/>
  <c r="Y218" i="1"/>
  <c r="Y72" i="1"/>
  <c r="Y225" i="1"/>
  <c r="Y150" i="1"/>
  <c r="Y228" i="1"/>
  <c r="Y157" i="1"/>
  <c r="Y183" i="1"/>
  <c r="Y198" i="1"/>
  <c r="Y153" i="1"/>
  <c r="Y134" i="1"/>
  <c r="Y165" i="1"/>
  <c r="Y81" i="1"/>
  <c r="Y196" i="1"/>
  <c r="Y28" i="1"/>
  <c r="Y61" i="1"/>
  <c r="Y31" i="1"/>
  <c r="Y187" i="1"/>
  <c r="Y221" i="1"/>
  <c r="Y154" i="1"/>
  <c r="Y195" i="1"/>
  <c r="Y116" i="1"/>
  <c r="Y7" i="1"/>
  <c r="Y118" i="1"/>
  <c r="Y211" i="1"/>
  <c r="Y220" i="1"/>
  <c r="Y224" i="1"/>
  <c r="Y188" i="1"/>
  <c r="Y189" i="1"/>
  <c r="Y222" i="1"/>
  <c r="Y210" i="1"/>
  <c r="Y60" i="1"/>
  <c r="Y229" i="1"/>
  <c r="Y203" i="1"/>
  <c r="Y192" i="1"/>
  <c r="Y147" i="1"/>
  <c r="Y206" i="1"/>
  <c r="Y145" i="1"/>
  <c r="Y204" i="1"/>
  <c r="Y232" i="1"/>
  <c r="Y86" i="1"/>
  <c r="Y120" i="1"/>
  <c r="Y214" i="1"/>
  <c r="Y230" i="1"/>
  <c r="Y226" i="1"/>
  <c r="Y136" i="1"/>
  <c r="Y231" i="1"/>
  <c r="Y184" i="1"/>
  <c r="Y63" i="1"/>
  <c r="Y223" i="1"/>
  <c r="Y22" i="1"/>
  <c r="Y44" i="1"/>
  <c r="Y42" i="1"/>
  <c r="Y75" i="1"/>
  <c r="Y92" i="1"/>
  <c r="Y182" i="1"/>
  <c r="Y179" i="1"/>
  <c r="Y146" i="1"/>
  <c r="Y29" i="1"/>
  <c r="Y125" i="1"/>
  <c r="Y104" i="1"/>
  <c r="Y140" i="1"/>
  <c r="Y45" i="1"/>
  <c r="Y16" i="1"/>
  <c r="Y174" i="1"/>
  <c r="Y168" i="1"/>
  <c r="Y171" i="1"/>
  <c r="Y191" i="1"/>
  <c r="Y117" i="1"/>
  <c r="Y219" i="1"/>
  <c r="Y205" i="1"/>
  <c r="Y190" i="1"/>
  <c r="Y164" i="1"/>
  <c r="Y121" i="1"/>
  <c r="Y102" i="1"/>
  <c r="Y156" i="1"/>
  <c r="Y181" i="1"/>
  <c r="Y46" i="1"/>
  <c r="Y27" i="1"/>
  <c r="Y40" i="1"/>
  <c r="Y64" i="1"/>
  <c r="Y66" i="1"/>
  <c r="Y10" i="1"/>
  <c r="Y21" i="1"/>
  <c r="Y50" i="1"/>
  <c r="Y110" i="1"/>
  <c r="Y53" i="1"/>
  <c r="Y70" i="1"/>
  <c r="Y100" i="1"/>
  <c r="Y111" i="1"/>
  <c r="Y101" i="1"/>
  <c r="Y119" i="1"/>
  <c r="Y148" i="1"/>
  <c r="Y54" i="1"/>
  <c r="Y197" i="1"/>
  <c r="Y215" i="1"/>
  <c r="Y194" i="1"/>
  <c r="Y13" i="1"/>
  <c r="Y108" i="1"/>
  <c r="Y55" i="1"/>
  <c r="Y199" i="1"/>
  <c r="Y123" i="1"/>
  <c r="Y176" i="1"/>
  <c r="Y216" i="1"/>
  <c r="Y212" i="1"/>
  <c r="Y170" i="1"/>
  <c r="Y105" i="1"/>
  <c r="Y132" i="1"/>
  <c r="Y162" i="1"/>
  <c r="Y173" i="1"/>
  <c r="Y130" i="1"/>
  <c r="Y158" i="1"/>
  <c r="Y74" i="1"/>
  <c r="Y137" i="1"/>
  <c r="Y166" i="1"/>
  <c r="Y94" i="1"/>
  <c r="Y213" i="1"/>
  <c r="Y115" i="1"/>
  <c r="Y57" i="1"/>
  <c r="Y217" i="1"/>
  <c r="Y87" i="1"/>
  <c r="Y82" i="1"/>
  <c r="Y83" i="1"/>
  <c r="Y180" i="1"/>
  <c r="Y33" i="1"/>
  <c r="Y79" i="1"/>
  <c r="Y80" i="1"/>
  <c r="Y144" i="1"/>
  <c r="Y71" i="1"/>
  <c r="Y201" i="1"/>
  <c r="Y227" i="1"/>
  <c r="Y208" i="1"/>
  <c r="Y207" i="1"/>
  <c r="Y59" i="1"/>
  <c r="Y103" i="1"/>
  <c r="Y90" i="1"/>
  <c r="Y155" i="1"/>
  <c r="Y3" i="1"/>
  <c r="Y8" i="1"/>
  <c r="Y5" i="1"/>
  <c r="Y2" i="1"/>
  <c r="Y6" i="1"/>
  <c r="Y17" i="1"/>
  <c r="Y9" i="1"/>
  <c r="Y49" i="1"/>
  <c r="Y4" i="1"/>
  <c r="Y39" i="1"/>
  <c r="Y51" i="1"/>
  <c r="Y161" i="1"/>
  <c r="Y23" i="1"/>
  <c r="Y167" i="1"/>
  <c r="Y85" i="1"/>
  <c r="W93" i="1"/>
  <c r="W48" i="1"/>
  <c r="W67" i="1"/>
  <c r="W114" i="1"/>
  <c r="W96" i="1"/>
  <c r="W169" i="1"/>
  <c r="W106" i="1"/>
  <c r="W131" i="1"/>
  <c r="W163" i="1"/>
  <c r="W138" i="1"/>
  <c r="W56" i="1"/>
  <c r="W135" i="1"/>
  <c r="W77" i="1"/>
  <c r="W18" i="1"/>
  <c r="W11" i="1"/>
  <c r="W14" i="1"/>
  <c r="W69" i="1"/>
  <c r="W20" i="1"/>
  <c r="W36" i="1"/>
  <c r="W172" i="1"/>
  <c r="W122" i="1"/>
  <c r="W99" i="1"/>
  <c r="W209" i="1"/>
  <c r="W91" i="1"/>
  <c r="W78" i="1"/>
  <c r="W73" i="1"/>
  <c r="W34" i="1"/>
  <c r="W177" i="1"/>
  <c r="W143" i="1"/>
  <c r="W128" i="1"/>
  <c r="W65" i="1"/>
  <c r="W186" i="1"/>
  <c r="W159" i="1"/>
  <c r="W25" i="1"/>
  <c r="W24" i="1"/>
  <c r="W30" i="1"/>
  <c r="W41" i="1"/>
  <c r="W178" i="1"/>
  <c r="W149" i="1"/>
  <c r="W152" i="1"/>
  <c r="W107" i="1"/>
  <c r="W58" i="1"/>
  <c r="W68" i="1"/>
  <c r="W151" i="1"/>
  <c r="W127" i="1"/>
  <c r="W133" i="1"/>
  <c r="W89" i="1"/>
  <c r="W113" i="1"/>
  <c r="W126" i="1"/>
  <c r="W88" i="1"/>
  <c r="W112" i="1"/>
  <c r="W139" i="1"/>
  <c r="W12" i="1"/>
  <c r="W141" i="1"/>
  <c r="W32" i="1"/>
  <c r="W35" i="1"/>
  <c r="W62" i="1"/>
  <c r="W200" i="1"/>
  <c r="W43" i="1"/>
  <c r="W47" i="1"/>
  <c r="W38" i="1"/>
  <c r="W15" i="1"/>
  <c r="W97" i="1"/>
  <c r="W95" i="1"/>
  <c r="W129" i="1"/>
  <c r="W142" i="1"/>
  <c r="W98" i="1"/>
  <c r="W26" i="1"/>
  <c r="W19" i="1"/>
  <c r="W52" i="1"/>
  <c r="W76" i="1"/>
  <c r="W193" i="1"/>
  <c r="W185" i="1"/>
  <c r="W160" i="1"/>
  <c r="W37" i="1"/>
  <c r="W109" i="1"/>
  <c r="W202" i="1"/>
  <c r="W175" i="1"/>
  <c r="W124" i="1"/>
  <c r="W84" i="1"/>
  <c r="W218" i="1"/>
  <c r="W72" i="1"/>
  <c r="W225" i="1"/>
  <c r="W150" i="1"/>
  <c r="W228" i="1"/>
  <c r="W157" i="1"/>
  <c r="W183" i="1"/>
  <c r="W198" i="1"/>
  <c r="W153" i="1"/>
  <c r="W134" i="1"/>
  <c r="W165" i="1"/>
  <c r="W81" i="1"/>
  <c r="W196" i="1"/>
  <c r="W28" i="1"/>
  <c r="W61" i="1"/>
  <c r="W31" i="1"/>
  <c r="W187" i="1"/>
  <c r="W221" i="1"/>
  <c r="W154" i="1"/>
  <c r="W195" i="1"/>
  <c r="W116" i="1"/>
  <c r="W7" i="1"/>
  <c r="W118" i="1"/>
  <c r="W211" i="1"/>
  <c r="W220" i="1"/>
  <c r="W224" i="1"/>
  <c r="W188" i="1"/>
  <c r="W189" i="1"/>
  <c r="W222" i="1"/>
  <c r="W210" i="1"/>
  <c r="W60" i="1"/>
  <c r="W229" i="1"/>
  <c r="W203" i="1"/>
  <c r="W192" i="1"/>
  <c r="W147" i="1"/>
  <c r="W206" i="1"/>
  <c r="W145" i="1"/>
  <c r="W204" i="1"/>
  <c r="W232" i="1"/>
  <c r="W86" i="1"/>
  <c r="W120" i="1"/>
  <c r="W214" i="1"/>
  <c r="W230" i="1"/>
  <c r="W226" i="1"/>
  <c r="W136" i="1"/>
  <c r="W231" i="1"/>
  <c r="W184" i="1"/>
  <c r="W63" i="1"/>
  <c r="W223" i="1"/>
  <c r="W22" i="1"/>
  <c r="W44" i="1"/>
  <c r="W42" i="1"/>
  <c r="W75" i="1"/>
  <c r="W92" i="1"/>
  <c r="W182" i="1"/>
  <c r="W179" i="1"/>
  <c r="W146" i="1"/>
  <c r="W29" i="1"/>
  <c r="W125" i="1"/>
  <c r="W104" i="1"/>
  <c r="W140" i="1"/>
  <c r="W45" i="1"/>
  <c r="W16" i="1"/>
  <c r="W174" i="1"/>
  <c r="W168" i="1"/>
  <c r="W171" i="1"/>
  <c r="W191" i="1"/>
  <c r="W117" i="1"/>
  <c r="W219" i="1"/>
  <c r="W205" i="1"/>
  <c r="W190" i="1"/>
  <c r="W164" i="1"/>
  <c r="W121" i="1"/>
  <c r="W102" i="1"/>
  <c r="W156" i="1"/>
  <c r="W181" i="1"/>
  <c r="W46" i="1"/>
  <c r="W27" i="1"/>
  <c r="W40" i="1"/>
  <c r="W64" i="1"/>
  <c r="W66" i="1"/>
  <c r="W10" i="1"/>
  <c r="W21" i="1"/>
  <c r="W50" i="1"/>
  <c r="W110" i="1"/>
  <c r="W53" i="1"/>
  <c r="W70" i="1"/>
  <c r="W100" i="1"/>
  <c r="W111" i="1"/>
  <c r="W101" i="1"/>
  <c r="W119" i="1"/>
  <c r="W148" i="1"/>
  <c r="W54" i="1"/>
  <c r="W197" i="1"/>
  <c r="W215" i="1"/>
  <c r="W194" i="1"/>
  <c r="W13" i="1"/>
  <c r="W108" i="1"/>
  <c r="W55" i="1"/>
  <c r="W199" i="1"/>
  <c r="W123" i="1"/>
  <c r="W176" i="1"/>
  <c r="W216" i="1"/>
  <c r="W212" i="1"/>
  <c r="W170" i="1"/>
  <c r="W105" i="1"/>
  <c r="W132" i="1"/>
  <c r="W162" i="1"/>
  <c r="W173" i="1"/>
  <c r="W130" i="1"/>
  <c r="W158" i="1"/>
  <c r="W74" i="1"/>
  <c r="W137" i="1"/>
  <c r="W166" i="1"/>
  <c r="W94" i="1"/>
  <c r="W213" i="1"/>
  <c r="W115" i="1"/>
  <c r="W57" i="1"/>
  <c r="W217" i="1"/>
  <c r="W87" i="1"/>
  <c r="W82" i="1"/>
  <c r="W83" i="1"/>
  <c r="W180" i="1"/>
  <c r="W33" i="1"/>
  <c r="W79" i="1"/>
  <c r="W80" i="1"/>
  <c r="W144" i="1"/>
  <c r="W71" i="1"/>
  <c r="W201" i="1"/>
  <c r="W227" i="1"/>
  <c r="W208" i="1"/>
  <c r="W207" i="1"/>
  <c r="W59" i="1"/>
  <c r="W103" i="1"/>
  <c r="W90" i="1"/>
  <c r="W155" i="1"/>
  <c r="W3" i="1"/>
  <c r="W8" i="1"/>
  <c r="W5" i="1"/>
  <c r="W2" i="1"/>
  <c r="W6" i="1"/>
  <c r="W17" i="1"/>
  <c r="W9" i="1"/>
  <c r="W49" i="1"/>
  <c r="W4" i="1"/>
  <c r="W39" i="1"/>
  <c r="W51" i="1"/>
  <c r="W161" i="1"/>
  <c r="W23" i="1"/>
  <c r="W167" i="1"/>
  <c r="W85" i="1"/>
  <c r="U93" i="1"/>
  <c r="U48" i="1"/>
  <c r="U67" i="1"/>
  <c r="U114" i="1"/>
  <c r="U96" i="1"/>
  <c r="U169" i="1"/>
  <c r="U106" i="1"/>
  <c r="U131" i="1"/>
  <c r="U163" i="1"/>
  <c r="U138" i="1"/>
  <c r="U56" i="1"/>
  <c r="U135" i="1"/>
  <c r="U77" i="1"/>
  <c r="U18" i="1"/>
  <c r="U11" i="1"/>
  <c r="U14" i="1"/>
  <c r="U69" i="1"/>
  <c r="U20" i="1"/>
  <c r="U36" i="1"/>
  <c r="U172" i="1"/>
  <c r="U122" i="1"/>
  <c r="U99" i="1"/>
  <c r="U209" i="1"/>
  <c r="U91" i="1"/>
  <c r="U78" i="1"/>
  <c r="U73" i="1"/>
  <c r="U34" i="1"/>
  <c r="U177" i="1"/>
  <c r="U143" i="1"/>
  <c r="U128" i="1"/>
  <c r="U65" i="1"/>
  <c r="U186" i="1"/>
  <c r="U159" i="1"/>
  <c r="U25" i="1"/>
  <c r="U24" i="1"/>
  <c r="U30" i="1"/>
  <c r="U41" i="1"/>
  <c r="U178" i="1"/>
  <c r="U149" i="1"/>
  <c r="U152" i="1"/>
  <c r="U107" i="1"/>
  <c r="U58" i="1"/>
  <c r="U68" i="1"/>
  <c r="U151" i="1"/>
  <c r="U127" i="1"/>
  <c r="U133" i="1"/>
  <c r="U89" i="1"/>
  <c r="U113" i="1"/>
  <c r="U126" i="1"/>
  <c r="U88" i="1"/>
  <c r="U112" i="1"/>
  <c r="U139" i="1"/>
  <c r="U12" i="1"/>
  <c r="U141" i="1"/>
  <c r="U32" i="1"/>
  <c r="U35" i="1"/>
  <c r="U62" i="1"/>
  <c r="U200" i="1"/>
  <c r="U43" i="1"/>
  <c r="U47" i="1"/>
  <c r="U38" i="1"/>
  <c r="U15" i="1"/>
  <c r="U97" i="1"/>
  <c r="U95" i="1"/>
  <c r="U129" i="1"/>
  <c r="U142" i="1"/>
  <c r="U98" i="1"/>
  <c r="U26" i="1"/>
  <c r="U19" i="1"/>
  <c r="U52" i="1"/>
  <c r="U76" i="1"/>
  <c r="U193" i="1"/>
  <c r="U185" i="1"/>
  <c r="U160" i="1"/>
  <c r="U37" i="1"/>
  <c r="U109" i="1"/>
  <c r="U202" i="1"/>
  <c r="U175" i="1"/>
  <c r="U124" i="1"/>
  <c r="U84" i="1"/>
  <c r="U218" i="1"/>
  <c r="U72" i="1"/>
  <c r="U225" i="1"/>
  <c r="U150" i="1"/>
  <c r="U228" i="1"/>
  <c r="U157" i="1"/>
  <c r="U183" i="1"/>
  <c r="U198" i="1"/>
  <c r="U153" i="1"/>
  <c r="U134" i="1"/>
  <c r="U165" i="1"/>
  <c r="U81" i="1"/>
  <c r="U196" i="1"/>
  <c r="U28" i="1"/>
  <c r="U61" i="1"/>
  <c r="U31" i="1"/>
  <c r="U187" i="1"/>
  <c r="U221" i="1"/>
  <c r="U154" i="1"/>
  <c r="U195" i="1"/>
  <c r="U116" i="1"/>
  <c r="U7" i="1"/>
  <c r="U118" i="1"/>
  <c r="U211" i="1"/>
  <c r="U220" i="1"/>
  <c r="U224" i="1"/>
  <c r="U188" i="1"/>
  <c r="U189" i="1"/>
  <c r="U222" i="1"/>
  <c r="U210" i="1"/>
  <c r="U60" i="1"/>
  <c r="U229" i="1"/>
  <c r="U203" i="1"/>
  <c r="U192" i="1"/>
  <c r="U147" i="1"/>
  <c r="U206" i="1"/>
  <c r="U145" i="1"/>
  <c r="U204" i="1"/>
  <c r="U232" i="1"/>
  <c r="U86" i="1"/>
  <c r="U120" i="1"/>
  <c r="U214" i="1"/>
  <c r="U230" i="1"/>
  <c r="U226" i="1"/>
  <c r="U136" i="1"/>
  <c r="U231" i="1"/>
  <c r="U184" i="1"/>
  <c r="U63" i="1"/>
  <c r="U223" i="1"/>
  <c r="U22" i="1"/>
  <c r="U44" i="1"/>
  <c r="U42" i="1"/>
  <c r="U75" i="1"/>
  <c r="U92" i="1"/>
  <c r="U182" i="1"/>
  <c r="U179" i="1"/>
  <c r="U146" i="1"/>
  <c r="U29" i="1"/>
  <c r="U125" i="1"/>
  <c r="U104" i="1"/>
  <c r="U140" i="1"/>
  <c r="U45" i="1"/>
  <c r="U16" i="1"/>
  <c r="U174" i="1"/>
  <c r="U168" i="1"/>
  <c r="U171" i="1"/>
  <c r="U191" i="1"/>
  <c r="U117" i="1"/>
  <c r="U219" i="1"/>
  <c r="U205" i="1"/>
  <c r="U190" i="1"/>
  <c r="U164" i="1"/>
  <c r="U121" i="1"/>
  <c r="U102" i="1"/>
  <c r="U156" i="1"/>
  <c r="U181" i="1"/>
  <c r="U46" i="1"/>
  <c r="U27" i="1"/>
  <c r="U40" i="1"/>
  <c r="U64" i="1"/>
  <c r="U66" i="1"/>
  <c r="U10" i="1"/>
  <c r="U21" i="1"/>
  <c r="U50" i="1"/>
  <c r="U110" i="1"/>
  <c r="U53" i="1"/>
  <c r="U70" i="1"/>
  <c r="U100" i="1"/>
  <c r="U111" i="1"/>
  <c r="U101" i="1"/>
  <c r="U119" i="1"/>
  <c r="U148" i="1"/>
  <c r="U54" i="1"/>
  <c r="U197" i="1"/>
  <c r="U215" i="1"/>
  <c r="U194" i="1"/>
  <c r="U13" i="1"/>
  <c r="U108" i="1"/>
  <c r="U55" i="1"/>
  <c r="U199" i="1"/>
  <c r="U123" i="1"/>
  <c r="U176" i="1"/>
  <c r="U216" i="1"/>
  <c r="U212" i="1"/>
  <c r="U170" i="1"/>
  <c r="U105" i="1"/>
  <c r="U132" i="1"/>
  <c r="U162" i="1"/>
  <c r="U173" i="1"/>
  <c r="U130" i="1"/>
  <c r="U158" i="1"/>
  <c r="U74" i="1"/>
  <c r="U137" i="1"/>
  <c r="U166" i="1"/>
  <c r="U94" i="1"/>
  <c r="U213" i="1"/>
  <c r="U115" i="1"/>
  <c r="U57" i="1"/>
  <c r="U217" i="1"/>
  <c r="U87" i="1"/>
  <c r="U82" i="1"/>
  <c r="U83" i="1"/>
  <c r="U180" i="1"/>
  <c r="U33" i="1"/>
  <c r="U79" i="1"/>
  <c r="U80" i="1"/>
  <c r="U144" i="1"/>
  <c r="U71" i="1"/>
  <c r="U201" i="1"/>
  <c r="U227" i="1"/>
  <c r="U208" i="1"/>
  <c r="U207" i="1"/>
  <c r="U59" i="1"/>
  <c r="U103" i="1"/>
  <c r="U90" i="1"/>
  <c r="U155" i="1"/>
  <c r="U3" i="1"/>
  <c r="U8" i="1"/>
  <c r="U5" i="1"/>
  <c r="U2" i="1"/>
  <c r="U6" i="1"/>
  <c r="U17" i="1"/>
  <c r="U9" i="1"/>
  <c r="U49" i="1"/>
  <c r="U4" i="1"/>
  <c r="U39" i="1"/>
  <c r="U51" i="1"/>
  <c r="U161" i="1"/>
  <c r="U23" i="1"/>
  <c r="U167" i="1"/>
  <c r="U85" i="1"/>
  <c r="S93" i="1"/>
  <c r="S48" i="1"/>
  <c r="S67" i="1"/>
  <c r="S114" i="1"/>
  <c r="S96" i="1"/>
  <c r="S169" i="1"/>
  <c r="S106" i="1"/>
  <c r="S131" i="1"/>
  <c r="S163" i="1"/>
  <c r="S138" i="1"/>
  <c r="S56" i="1"/>
  <c r="S135" i="1"/>
  <c r="S77" i="1"/>
  <c r="S18" i="1"/>
  <c r="S11" i="1"/>
  <c r="S14" i="1"/>
  <c r="S69" i="1"/>
  <c r="S20" i="1"/>
  <c r="S36" i="1"/>
  <c r="S172" i="1"/>
  <c r="S122" i="1"/>
  <c r="S99" i="1"/>
  <c r="S209" i="1"/>
  <c r="S91" i="1"/>
  <c r="S78" i="1"/>
  <c r="S73" i="1"/>
  <c r="S34" i="1"/>
  <c r="S177" i="1"/>
  <c r="S143" i="1"/>
  <c r="S128" i="1"/>
  <c r="S65" i="1"/>
  <c r="S186" i="1"/>
  <c r="S159" i="1"/>
  <c r="S25" i="1"/>
  <c r="S24" i="1"/>
  <c r="S30" i="1"/>
  <c r="S41" i="1"/>
  <c r="S178" i="1"/>
  <c r="S149" i="1"/>
  <c r="S152" i="1"/>
  <c r="S107" i="1"/>
  <c r="S58" i="1"/>
  <c r="S68" i="1"/>
  <c r="S151" i="1"/>
  <c r="S127" i="1"/>
  <c r="S133" i="1"/>
  <c r="S89" i="1"/>
  <c r="S113" i="1"/>
  <c r="S126" i="1"/>
  <c r="S88" i="1"/>
  <c r="S112" i="1"/>
  <c r="S139" i="1"/>
  <c r="S12" i="1"/>
  <c r="S141" i="1"/>
  <c r="S32" i="1"/>
  <c r="S35" i="1"/>
  <c r="S62" i="1"/>
  <c r="S200" i="1"/>
  <c r="S43" i="1"/>
  <c r="S47" i="1"/>
  <c r="S38" i="1"/>
  <c r="S15" i="1"/>
  <c r="S97" i="1"/>
  <c r="S95" i="1"/>
  <c r="S129" i="1"/>
  <c r="S142" i="1"/>
  <c r="S98" i="1"/>
  <c r="S26" i="1"/>
  <c r="S19" i="1"/>
  <c r="S52" i="1"/>
  <c r="S76" i="1"/>
  <c r="S193" i="1"/>
  <c r="S185" i="1"/>
  <c r="S160" i="1"/>
  <c r="S37" i="1"/>
  <c r="S109" i="1"/>
  <c r="S202" i="1"/>
  <c r="S175" i="1"/>
  <c r="S124" i="1"/>
  <c r="S84" i="1"/>
  <c r="S218" i="1"/>
  <c r="S72" i="1"/>
  <c r="S225" i="1"/>
  <c r="S150" i="1"/>
  <c r="S228" i="1"/>
  <c r="S157" i="1"/>
  <c r="S183" i="1"/>
  <c r="S198" i="1"/>
  <c r="S153" i="1"/>
  <c r="S134" i="1"/>
  <c r="S165" i="1"/>
  <c r="S81" i="1"/>
  <c r="S196" i="1"/>
  <c r="S28" i="1"/>
  <c r="S61" i="1"/>
  <c r="S31" i="1"/>
  <c r="S187" i="1"/>
  <c r="S221" i="1"/>
  <c r="S154" i="1"/>
  <c r="S195" i="1"/>
  <c r="S116" i="1"/>
  <c r="S7" i="1"/>
  <c r="S118" i="1"/>
  <c r="S211" i="1"/>
  <c r="S220" i="1"/>
  <c r="S224" i="1"/>
  <c r="S188" i="1"/>
  <c r="S189" i="1"/>
  <c r="S222" i="1"/>
  <c r="S210" i="1"/>
  <c r="S60" i="1"/>
  <c r="S229" i="1"/>
  <c r="S203" i="1"/>
  <c r="S192" i="1"/>
  <c r="S147" i="1"/>
  <c r="S206" i="1"/>
  <c r="S145" i="1"/>
  <c r="S204" i="1"/>
  <c r="S232" i="1"/>
  <c r="S86" i="1"/>
  <c r="S120" i="1"/>
  <c r="S214" i="1"/>
  <c r="S230" i="1"/>
  <c r="S226" i="1"/>
  <c r="S136" i="1"/>
  <c r="S231" i="1"/>
  <c r="S184" i="1"/>
  <c r="S63" i="1"/>
  <c r="S223" i="1"/>
  <c r="S22" i="1"/>
  <c r="S44" i="1"/>
  <c r="S42" i="1"/>
  <c r="S75" i="1"/>
  <c r="S92" i="1"/>
  <c r="S182" i="1"/>
  <c r="S179" i="1"/>
  <c r="S146" i="1"/>
  <c r="S29" i="1"/>
  <c r="S125" i="1"/>
  <c r="S104" i="1"/>
  <c r="S140" i="1"/>
  <c r="S45" i="1"/>
  <c r="S16" i="1"/>
  <c r="S174" i="1"/>
  <c r="S168" i="1"/>
  <c r="S171" i="1"/>
  <c r="S191" i="1"/>
  <c r="S117" i="1"/>
  <c r="S219" i="1"/>
  <c r="S205" i="1"/>
  <c r="S190" i="1"/>
  <c r="S164" i="1"/>
  <c r="S121" i="1"/>
  <c r="S102" i="1"/>
  <c r="S156" i="1"/>
  <c r="S181" i="1"/>
  <c r="S46" i="1"/>
  <c r="S27" i="1"/>
  <c r="S40" i="1"/>
  <c r="S64" i="1"/>
  <c r="S66" i="1"/>
  <c r="S10" i="1"/>
  <c r="S21" i="1"/>
  <c r="S50" i="1"/>
  <c r="S110" i="1"/>
  <c r="S53" i="1"/>
  <c r="S70" i="1"/>
  <c r="S100" i="1"/>
  <c r="S111" i="1"/>
  <c r="S101" i="1"/>
  <c r="S119" i="1"/>
  <c r="S148" i="1"/>
  <c r="S54" i="1"/>
  <c r="S197" i="1"/>
  <c r="S215" i="1"/>
  <c r="S194" i="1"/>
  <c r="S13" i="1"/>
  <c r="S108" i="1"/>
  <c r="S55" i="1"/>
  <c r="S199" i="1"/>
  <c r="S123" i="1"/>
  <c r="S176" i="1"/>
  <c r="S216" i="1"/>
  <c r="S212" i="1"/>
  <c r="S170" i="1"/>
  <c r="S105" i="1"/>
  <c r="S132" i="1"/>
  <c r="S162" i="1"/>
  <c r="S173" i="1"/>
  <c r="S130" i="1"/>
  <c r="S158" i="1"/>
  <c r="S74" i="1"/>
  <c r="S137" i="1"/>
  <c r="S166" i="1"/>
  <c r="S94" i="1"/>
  <c r="S213" i="1"/>
  <c r="S115" i="1"/>
  <c r="S57" i="1"/>
  <c r="S217" i="1"/>
  <c r="S87" i="1"/>
  <c r="S82" i="1"/>
  <c r="S83" i="1"/>
  <c r="S180" i="1"/>
  <c r="S33" i="1"/>
  <c r="S79" i="1"/>
  <c r="S80" i="1"/>
  <c r="S144" i="1"/>
  <c r="S71" i="1"/>
  <c r="S201" i="1"/>
  <c r="S227" i="1"/>
  <c r="S208" i="1"/>
  <c r="S207" i="1"/>
  <c r="S59" i="1"/>
  <c r="S103" i="1"/>
  <c r="S90" i="1"/>
  <c r="S155" i="1"/>
  <c r="S3" i="1"/>
  <c r="S8" i="1"/>
  <c r="S5" i="1"/>
  <c r="S2" i="1"/>
  <c r="S6" i="1"/>
  <c r="S17" i="1"/>
  <c r="S9" i="1"/>
  <c r="S49" i="1"/>
  <c r="S4" i="1"/>
  <c r="S39" i="1"/>
  <c r="S51" i="1"/>
  <c r="S161" i="1"/>
  <c r="S23" i="1"/>
  <c r="S167" i="1"/>
  <c r="S85" i="1"/>
  <c r="Q93" i="1"/>
  <c r="Q48" i="1"/>
  <c r="Q67" i="1"/>
  <c r="Q114" i="1"/>
  <c r="Q96" i="1"/>
  <c r="Q169" i="1"/>
  <c r="Q106" i="1"/>
  <c r="Q131" i="1"/>
  <c r="Q163" i="1"/>
  <c r="Q138" i="1"/>
  <c r="Q56" i="1"/>
  <c r="Q135" i="1"/>
  <c r="Q77" i="1"/>
  <c r="Q18" i="1"/>
  <c r="Q11" i="1"/>
  <c r="Q14" i="1"/>
  <c r="Q69" i="1"/>
  <c r="Q20" i="1"/>
  <c r="Q36" i="1"/>
  <c r="Q172" i="1"/>
  <c r="Q122" i="1"/>
  <c r="Q99" i="1"/>
  <c r="Q209" i="1"/>
  <c r="Q91" i="1"/>
  <c r="Q78" i="1"/>
  <c r="Q73" i="1"/>
  <c r="Q34" i="1"/>
  <c r="Q177" i="1"/>
  <c r="Q143" i="1"/>
  <c r="Q128" i="1"/>
  <c r="Q65" i="1"/>
  <c r="Q186" i="1"/>
  <c r="Q159" i="1"/>
  <c r="Q25" i="1"/>
  <c r="Q24" i="1"/>
  <c r="Q30" i="1"/>
  <c r="Q41" i="1"/>
  <c r="Q178" i="1"/>
  <c r="Q149" i="1"/>
  <c r="Q152" i="1"/>
  <c r="Q107" i="1"/>
  <c r="Q58" i="1"/>
  <c r="Q68" i="1"/>
  <c r="Q151" i="1"/>
  <c r="Q127" i="1"/>
  <c r="Q133" i="1"/>
  <c r="Q89" i="1"/>
  <c r="Q113" i="1"/>
  <c r="Q126" i="1"/>
  <c r="Q88" i="1"/>
  <c r="Q112" i="1"/>
  <c r="Q139" i="1"/>
  <c r="Q12" i="1"/>
  <c r="Q141" i="1"/>
  <c r="Q32" i="1"/>
  <c r="Q35" i="1"/>
  <c r="Q62" i="1"/>
  <c r="Q200" i="1"/>
  <c r="Q43" i="1"/>
  <c r="Q47" i="1"/>
  <c r="Q38" i="1"/>
  <c r="Q15" i="1"/>
  <c r="Q97" i="1"/>
  <c r="Q95" i="1"/>
  <c r="Q129" i="1"/>
  <c r="Q142" i="1"/>
  <c r="Q98" i="1"/>
  <c r="Q26" i="1"/>
  <c r="Q19" i="1"/>
  <c r="Q52" i="1"/>
  <c r="Q76" i="1"/>
  <c r="Q193" i="1"/>
  <c r="Q185" i="1"/>
  <c r="Q160" i="1"/>
  <c r="Q37" i="1"/>
  <c r="Q109" i="1"/>
  <c r="Q202" i="1"/>
  <c r="Q175" i="1"/>
  <c r="Q124" i="1"/>
  <c r="Q84" i="1"/>
  <c r="Q218" i="1"/>
  <c r="Q72" i="1"/>
  <c r="Q225" i="1"/>
  <c r="Q150" i="1"/>
  <c r="Q228" i="1"/>
  <c r="Q157" i="1"/>
  <c r="Q183" i="1"/>
  <c r="Q198" i="1"/>
  <c r="Q153" i="1"/>
  <c r="Q134" i="1"/>
  <c r="Q165" i="1"/>
  <c r="Q81" i="1"/>
  <c r="Q196" i="1"/>
  <c r="Q28" i="1"/>
  <c r="Q61" i="1"/>
  <c r="Q31" i="1"/>
  <c r="Q187" i="1"/>
  <c r="Q221" i="1"/>
  <c r="Q154" i="1"/>
  <c r="Q195" i="1"/>
  <c r="Q116" i="1"/>
  <c r="Q7" i="1"/>
  <c r="Q118" i="1"/>
  <c r="Q211" i="1"/>
  <c r="Q220" i="1"/>
  <c r="Q224" i="1"/>
  <c r="Q188" i="1"/>
  <c r="Q189" i="1"/>
  <c r="Q222" i="1"/>
  <c r="Q210" i="1"/>
  <c r="Q60" i="1"/>
  <c r="Q229" i="1"/>
  <c r="Q203" i="1"/>
  <c r="Q192" i="1"/>
  <c r="Q147" i="1"/>
  <c r="Q206" i="1"/>
  <c r="Q145" i="1"/>
  <c r="Q204" i="1"/>
  <c r="Q232" i="1"/>
  <c r="Q86" i="1"/>
  <c r="Q120" i="1"/>
  <c r="Q214" i="1"/>
  <c r="Q230" i="1"/>
  <c r="Q226" i="1"/>
  <c r="Q136" i="1"/>
  <c r="Q231" i="1"/>
  <c r="Q184" i="1"/>
  <c r="Q63" i="1"/>
  <c r="Q223" i="1"/>
  <c r="Q22" i="1"/>
  <c r="Q44" i="1"/>
  <c r="Q42" i="1"/>
  <c r="Q75" i="1"/>
  <c r="Q92" i="1"/>
  <c r="Q182" i="1"/>
  <c r="Q179" i="1"/>
  <c r="Q146" i="1"/>
  <c r="Q29" i="1"/>
  <c r="Q125" i="1"/>
  <c r="Q104" i="1"/>
  <c r="Q140" i="1"/>
  <c r="Q45" i="1"/>
  <c r="Q16" i="1"/>
  <c r="Q174" i="1"/>
  <c r="Q168" i="1"/>
  <c r="Q171" i="1"/>
  <c r="Q191" i="1"/>
  <c r="Q117" i="1"/>
  <c r="Q219" i="1"/>
  <c r="Q205" i="1"/>
  <c r="Q190" i="1"/>
  <c r="Q164" i="1"/>
  <c r="Q121" i="1"/>
  <c r="Q102" i="1"/>
  <c r="Q156" i="1"/>
  <c r="Q181" i="1"/>
  <c r="Q46" i="1"/>
  <c r="Q27" i="1"/>
  <c r="Q40" i="1"/>
  <c r="Q64" i="1"/>
  <c r="Q66" i="1"/>
  <c r="Q10" i="1"/>
  <c r="Q21" i="1"/>
  <c r="Q50" i="1"/>
  <c r="Q110" i="1"/>
  <c r="Q53" i="1"/>
  <c r="Q70" i="1"/>
  <c r="Q100" i="1"/>
  <c r="Q111" i="1"/>
  <c r="Q101" i="1"/>
  <c r="Q119" i="1"/>
  <c r="Q148" i="1"/>
  <c r="Q54" i="1"/>
  <c r="Q197" i="1"/>
  <c r="Q215" i="1"/>
  <c r="Q194" i="1"/>
  <c r="Q13" i="1"/>
  <c r="Q108" i="1"/>
  <c r="Q55" i="1"/>
  <c r="Q199" i="1"/>
  <c r="Q123" i="1"/>
  <c r="Q176" i="1"/>
  <c r="Q216" i="1"/>
  <c r="Q212" i="1"/>
  <c r="Q170" i="1"/>
  <c r="Q105" i="1"/>
  <c r="Q132" i="1"/>
  <c r="Q162" i="1"/>
  <c r="Q173" i="1"/>
  <c r="Q130" i="1"/>
  <c r="Q158" i="1"/>
  <c r="Q74" i="1"/>
  <c r="Q137" i="1"/>
  <c r="Q166" i="1"/>
  <c r="Q94" i="1"/>
  <c r="Q213" i="1"/>
  <c r="Q115" i="1"/>
  <c r="Q57" i="1"/>
  <c r="Q217" i="1"/>
  <c r="Q87" i="1"/>
  <c r="Q82" i="1"/>
  <c r="Q83" i="1"/>
  <c r="Q180" i="1"/>
  <c r="Q33" i="1"/>
  <c r="Q79" i="1"/>
  <c r="Q80" i="1"/>
  <c r="Q144" i="1"/>
  <c r="Q71" i="1"/>
  <c r="Q201" i="1"/>
  <c r="Q227" i="1"/>
  <c r="Q208" i="1"/>
  <c r="Q207" i="1"/>
  <c r="Q59" i="1"/>
  <c r="Q103" i="1"/>
  <c r="Q90" i="1"/>
  <c r="Q155" i="1"/>
  <c r="Q3" i="1"/>
  <c r="Q8" i="1"/>
  <c r="Q5" i="1"/>
  <c r="Q2" i="1"/>
  <c r="Q6" i="1"/>
  <c r="Q17" i="1"/>
  <c r="Q9" i="1"/>
  <c r="Q49" i="1"/>
  <c r="Q4" i="1"/>
  <c r="Q39" i="1"/>
  <c r="Q51" i="1"/>
  <c r="Q161" i="1"/>
  <c r="Q23" i="1"/>
  <c r="Q167" i="1"/>
  <c r="Q85" i="1"/>
  <c r="O93" i="1"/>
  <c r="O48" i="1"/>
  <c r="O67" i="1"/>
  <c r="O114" i="1"/>
  <c r="O96" i="1"/>
  <c r="O169" i="1"/>
  <c r="O106" i="1"/>
  <c r="O131" i="1"/>
  <c r="O163" i="1"/>
  <c r="O138" i="1"/>
  <c r="O56" i="1"/>
  <c r="O135" i="1"/>
  <c r="O77" i="1"/>
  <c r="O18" i="1"/>
  <c r="O11" i="1"/>
  <c r="O14" i="1"/>
  <c r="O69" i="1"/>
  <c r="O20" i="1"/>
  <c r="O36" i="1"/>
  <c r="O172" i="1"/>
  <c r="O122" i="1"/>
  <c r="O99" i="1"/>
  <c r="O209" i="1"/>
  <c r="O91" i="1"/>
  <c r="O78" i="1"/>
  <c r="O73" i="1"/>
  <c r="O34" i="1"/>
  <c r="O177" i="1"/>
  <c r="O143" i="1"/>
  <c r="O128" i="1"/>
  <c r="O65" i="1"/>
  <c r="O186" i="1"/>
  <c r="O159" i="1"/>
  <c r="O25" i="1"/>
  <c r="O24" i="1"/>
  <c r="O30" i="1"/>
  <c r="O41" i="1"/>
  <c r="O178" i="1"/>
  <c r="O149" i="1"/>
  <c r="O152" i="1"/>
  <c r="O107" i="1"/>
  <c r="O58" i="1"/>
  <c r="O68" i="1"/>
  <c r="O151" i="1"/>
  <c r="O127" i="1"/>
  <c r="O133" i="1"/>
  <c r="O89" i="1"/>
  <c r="O113" i="1"/>
  <c r="O126" i="1"/>
  <c r="O88" i="1"/>
  <c r="O112" i="1"/>
  <c r="O139" i="1"/>
  <c r="O12" i="1"/>
  <c r="O141" i="1"/>
  <c r="O32" i="1"/>
  <c r="O35" i="1"/>
  <c r="O62" i="1"/>
  <c r="O200" i="1"/>
  <c r="O43" i="1"/>
  <c r="O47" i="1"/>
  <c r="O38" i="1"/>
  <c r="O15" i="1"/>
  <c r="O97" i="1"/>
  <c r="O95" i="1"/>
  <c r="O129" i="1"/>
  <c r="O142" i="1"/>
  <c r="O98" i="1"/>
  <c r="O26" i="1"/>
  <c r="O19" i="1"/>
  <c r="O52" i="1"/>
  <c r="O76" i="1"/>
  <c r="O193" i="1"/>
  <c r="O185" i="1"/>
  <c r="O160" i="1"/>
  <c r="O37" i="1"/>
  <c r="O109" i="1"/>
  <c r="O202" i="1"/>
  <c r="O175" i="1"/>
  <c r="O124" i="1"/>
  <c r="O84" i="1"/>
  <c r="O218" i="1"/>
  <c r="O72" i="1"/>
  <c r="O225" i="1"/>
  <c r="O150" i="1"/>
  <c r="O228" i="1"/>
  <c r="O157" i="1"/>
  <c r="O183" i="1"/>
  <c r="O198" i="1"/>
  <c r="O153" i="1"/>
  <c r="O134" i="1"/>
  <c r="O165" i="1"/>
  <c r="O81" i="1"/>
  <c r="O196" i="1"/>
  <c r="O28" i="1"/>
  <c r="O61" i="1"/>
  <c r="O31" i="1"/>
  <c r="O187" i="1"/>
  <c r="O221" i="1"/>
  <c r="O154" i="1"/>
  <c r="O195" i="1"/>
  <c r="O116" i="1"/>
  <c r="O7" i="1"/>
  <c r="O118" i="1"/>
  <c r="O211" i="1"/>
  <c r="O220" i="1"/>
  <c r="O224" i="1"/>
  <c r="O188" i="1"/>
  <c r="O189" i="1"/>
  <c r="O222" i="1"/>
  <c r="O210" i="1"/>
  <c r="O60" i="1"/>
  <c r="O229" i="1"/>
  <c r="O203" i="1"/>
  <c r="O192" i="1"/>
  <c r="O147" i="1"/>
  <c r="O206" i="1"/>
  <c r="O145" i="1"/>
  <c r="O204" i="1"/>
  <c r="O232" i="1"/>
  <c r="O86" i="1"/>
  <c r="O120" i="1"/>
  <c r="O214" i="1"/>
  <c r="O230" i="1"/>
  <c r="O226" i="1"/>
  <c r="O136" i="1"/>
  <c r="O231" i="1"/>
  <c r="O184" i="1"/>
  <c r="O63" i="1"/>
  <c r="O223" i="1"/>
  <c r="O22" i="1"/>
  <c r="O44" i="1"/>
  <c r="O42" i="1"/>
  <c r="O75" i="1"/>
  <c r="O92" i="1"/>
  <c r="O182" i="1"/>
  <c r="O179" i="1"/>
  <c r="O146" i="1"/>
  <c r="O29" i="1"/>
  <c r="O125" i="1"/>
  <c r="O104" i="1"/>
  <c r="O140" i="1"/>
  <c r="O45" i="1"/>
  <c r="O16" i="1"/>
  <c r="O174" i="1"/>
  <c r="O168" i="1"/>
  <c r="O171" i="1"/>
  <c r="O191" i="1"/>
  <c r="O117" i="1"/>
  <c r="O219" i="1"/>
  <c r="O205" i="1"/>
  <c r="O190" i="1"/>
  <c r="O164" i="1"/>
  <c r="O121" i="1"/>
  <c r="O102" i="1"/>
  <c r="O156" i="1"/>
  <c r="O181" i="1"/>
  <c r="O46" i="1"/>
  <c r="O27" i="1"/>
  <c r="O40" i="1"/>
  <c r="O64" i="1"/>
  <c r="O66" i="1"/>
  <c r="O10" i="1"/>
  <c r="O21" i="1"/>
  <c r="O50" i="1"/>
  <c r="O110" i="1"/>
  <c r="O53" i="1"/>
  <c r="O70" i="1"/>
  <c r="O100" i="1"/>
  <c r="O111" i="1"/>
  <c r="O101" i="1"/>
  <c r="O119" i="1"/>
  <c r="O148" i="1"/>
  <c r="O54" i="1"/>
  <c r="O197" i="1"/>
  <c r="O215" i="1"/>
  <c r="O194" i="1"/>
  <c r="O13" i="1"/>
  <c r="O108" i="1"/>
  <c r="O55" i="1"/>
  <c r="O199" i="1"/>
  <c r="O123" i="1"/>
  <c r="O176" i="1"/>
  <c r="O216" i="1"/>
  <c r="O212" i="1"/>
  <c r="O170" i="1"/>
  <c r="O105" i="1"/>
  <c r="O132" i="1"/>
  <c r="O162" i="1"/>
  <c r="O173" i="1"/>
  <c r="O130" i="1"/>
  <c r="O158" i="1"/>
  <c r="O74" i="1"/>
  <c r="O137" i="1"/>
  <c r="O166" i="1"/>
  <c r="O94" i="1"/>
  <c r="O213" i="1"/>
  <c r="O115" i="1"/>
  <c r="O57" i="1"/>
  <c r="O217" i="1"/>
  <c r="O87" i="1"/>
  <c r="O82" i="1"/>
  <c r="O83" i="1"/>
  <c r="O180" i="1"/>
  <c r="O33" i="1"/>
  <c r="O79" i="1"/>
  <c r="O80" i="1"/>
  <c r="O144" i="1"/>
  <c r="O71" i="1"/>
  <c r="O201" i="1"/>
  <c r="O227" i="1"/>
  <c r="O208" i="1"/>
  <c r="O207" i="1"/>
  <c r="O59" i="1"/>
  <c r="O103" i="1"/>
  <c r="O90" i="1"/>
  <c r="O155" i="1"/>
  <c r="O3" i="1"/>
  <c r="O8" i="1"/>
  <c r="O5" i="1"/>
  <c r="O2" i="1"/>
  <c r="O6" i="1"/>
  <c r="O17" i="1"/>
  <c r="O9" i="1"/>
  <c r="O49" i="1"/>
  <c r="O4" i="1"/>
  <c r="O39" i="1"/>
  <c r="O51" i="1"/>
  <c r="O161" i="1"/>
  <c r="O23" i="1"/>
  <c r="O167" i="1"/>
  <c r="O85" i="1"/>
  <c r="M93" i="1"/>
  <c r="M48" i="1"/>
  <c r="M67" i="1"/>
  <c r="M114" i="1"/>
  <c r="M96" i="1"/>
  <c r="M169" i="1"/>
  <c r="M106" i="1"/>
  <c r="M131" i="1"/>
  <c r="M163" i="1"/>
  <c r="M138" i="1"/>
  <c r="M56" i="1"/>
  <c r="M135" i="1"/>
  <c r="M77" i="1"/>
  <c r="M18" i="1"/>
  <c r="M11" i="1"/>
  <c r="M14" i="1"/>
  <c r="M69" i="1"/>
  <c r="M20" i="1"/>
  <c r="M36" i="1"/>
  <c r="M172" i="1"/>
  <c r="M122" i="1"/>
  <c r="M99" i="1"/>
  <c r="M209" i="1"/>
  <c r="M91" i="1"/>
  <c r="M78" i="1"/>
  <c r="M73" i="1"/>
  <c r="M34" i="1"/>
  <c r="M177" i="1"/>
  <c r="M143" i="1"/>
  <c r="M128" i="1"/>
  <c r="M65" i="1"/>
  <c r="M186" i="1"/>
  <c r="M159" i="1"/>
  <c r="M25" i="1"/>
  <c r="M24" i="1"/>
  <c r="M30" i="1"/>
  <c r="M41" i="1"/>
  <c r="M178" i="1"/>
  <c r="M149" i="1"/>
  <c r="M152" i="1"/>
  <c r="M107" i="1"/>
  <c r="M58" i="1"/>
  <c r="M68" i="1"/>
  <c r="M151" i="1"/>
  <c r="M127" i="1"/>
  <c r="M133" i="1"/>
  <c r="M89" i="1"/>
  <c r="M113" i="1"/>
  <c r="M126" i="1"/>
  <c r="M88" i="1"/>
  <c r="M112" i="1"/>
  <c r="M139" i="1"/>
  <c r="M12" i="1"/>
  <c r="M141" i="1"/>
  <c r="M32" i="1"/>
  <c r="M35" i="1"/>
  <c r="M62" i="1"/>
  <c r="M200" i="1"/>
  <c r="M43" i="1"/>
  <c r="M47" i="1"/>
  <c r="M38" i="1"/>
  <c r="M15" i="1"/>
  <c r="M97" i="1"/>
  <c r="M95" i="1"/>
  <c r="M129" i="1"/>
  <c r="M142" i="1"/>
  <c r="M98" i="1"/>
  <c r="M26" i="1"/>
  <c r="M19" i="1"/>
  <c r="M52" i="1"/>
  <c r="M76" i="1"/>
  <c r="M193" i="1"/>
  <c r="M185" i="1"/>
  <c r="M160" i="1"/>
  <c r="M37" i="1"/>
  <c r="M109" i="1"/>
  <c r="M202" i="1"/>
  <c r="M175" i="1"/>
  <c r="M124" i="1"/>
  <c r="M84" i="1"/>
  <c r="M218" i="1"/>
  <c r="M72" i="1"/>
  <c r="M225" i="1"/>
  <c r="M150" i="1"/>
  <c r="M228" i="1"/>
  <c r="M157" i="1"/>
  <c r="M183" i="1"/>
  <c r="M198" i="1"/>
  <c r="M153" i="1"/>
  <c r="M134" i="1"/>
  <c r="M165" i="1"/>
  <c r="M81" i="1"/>
  <c r="M196" i="1"/>
  <c r="M28" i="1"/>
  <c r="M61" i="1"/>
  <c r="M31" i="1"/>
  <c r="M187" i="1"/>
  <c r="M221" i="1"/>
  <c r="M154" i="1"/>
  <c r="M195" i="1"/>
  <c r="M116" i="1"/>
  <c r="M7" i="1"/>
  <c r="M118" i="1"/>
  <c r="M211" i="1"/>
  <c r="M220" i="1"/>
  <c r="M224" i="1"/>
  <c r="M188" i="1"/>
  <c r="M189" i="1"/>
  <c r="M222" i="1"/>
  <c r="M210" i="1"/>
  <c r="M60" i="1"/>
  <c r="M229" i="1"/>
  <c r="M203" i="1"/>
  <c r="M192" i="1"/>
  <c r="M147" i="1"/>
  <c r="M206" i="1"/>
  <c r="M145" i="1"/>
  <c r="M204" i="1"/>
  <c r="M232" i="1"/>
  <c r="M86" i="1"/>
  <c r="M120" i="1"/>
  <c r="M214" i="1"/>
  <c r="M230" i="1"/>
  <c r="M226" i="1"/>
  <c r="M136" i="1"/>
  <c r="M231" i="1"/>
  <c r="M184" i="1"/>
  <c r="M63" i="1"/>
  <c r="M223" i="1"/>
  <c r="M22" i="1"/>
  <c r="M44" i="1"/>
  <c r="M42" i="1"/>
  <c r="M75" i="1"/>
  <c r="M92" i="1"/>
  <c r="M182" i="1"/>
  <c r="M179" i="1"/>
  <c r="M146" i="1"/>
  <c r="M29" i="1"/>
  <c r="M125" i="1"/>
  <c r="M104" i="1"/>
  <c r="M140" i="1"/>
  <c r="M45" i="1"/>
  <c r="M16" i="1"/>
  <c r="M174" i="1"/>
  <c r="M168" i="1"/>
  <c r="M171" i="1"/>
  <c r="M191" i="1"/>
  <c r="M117" i="1"/>
  <c r="M219" i="1"/>
  <c r="M205" i="1"/>
  <c r="M190" i="1"/>
  <c r="M164" i="1"/>
  <c r="M121" i="1"/>
  <c r="M102" i="1"/>
  <c r="M156" i="1"/>
  <c r="M181" i="1"/>
  <c r="M46" i="1"/>
  <c r="M27" i="1"/>
  <c r="M40" i="1"/>
  <c r="M64" i="1"/>
  <c r="M66" i="1"/>
  <c r="M10" i="1"/>
  <c r="M21" i="1"/>
  <c r="M50" i="1"/>
  <c r="M110" i="1"/>
  <c r="M53" i="1"/>
  <c r="M70" i="1"/>
  <c r="M100" i="1"/>
  <c r="M111" i="1"/>
  <c r="M101" i="1"/>
  <c r="M119" i="1"/>
  <c r="M148" i="1"/>
  <c r="M54" i="1"/>
  <c r="M197" i="1"/>
  <c r="M215" i="1"/>
  <c r="M194" i="1"/>
  <c r="M13" i="1"/>
  <c r="M108" i="1"/>
  <c r="M55" i="1"/>
  <c r="M199" i="1"/>
  <c r="M123" i="1"/>
  <c r="M176" i="1"/>
  <c r="M216" i="1"/>
  <c r="M212" i="1"/>
  <c r="M170" i="1"/>
  <c r="M105" i="1"/>
  <c r="M132" i="1"/>
  <c r="M162" i="1"/>
  <c r="M173" i="1"/>
  <c r="M130" i="1"/>
  <c r="M158" i="1"/>
  <c r="M74" i="1"/>
  <c r="M137" i="1"/>
  <c r="M166" i="1"/>
  <c r="M94" i="1"/>
  <c r="M213" i="1"/>
  <c r="M115" i="1"/>
  <c r="M57" i="1"/>
  <c r="M217" i="1"/>
  <c r="M87" i="1"/>
  <c r="M82" i="1"/>
  <c r="M83" i="1"/>
  <c r="M180" i="1"/>
  <c r="M33" i="1"/>
  <c r="M79" i="1"/>
  <c r="M80" i="1"/>
  <c r="M144" i="1"/>
  <c r="M71" i="1"/>
  <c r="M201" i="1"/>
  <c r="M227" i="1"/>
  <c r="M208" i="1"/>
  <c r="M207" i="1"/>
  <c r="M59" i="1"/>
  <c r="M103" i="1"/>
  <c r="M90" i="1"/>
  <c r="M155" i="1"/>
  <c r="M3" i="1"/>
  <c r="M8" i="1"/>
  <c r="M5" i="1"/>
  <c r="M2" i="1"/>
  <c r="M6" i="1"/>
  <c r="M17" i="1"/>
  <c r="M9" i="1"/>
  <c r="M49" i="1"/>
  <c r="M4" i="1"/>
  <c r="M39" i="1"/>
  <c r="M51" i="1"/>
  <c r="M161" i="1"/>
  <c r="M23" i="1"/>
  <c r="M167" i="1"/>
  <c r="M85" i="1"/>
  <c r="K93" i="1"/>
  <c r="K48" i="1"/>
  <c r="K67" i="1"/>
  <c r="K114" i="1"/>
  <c r="K96" i="1"/>
  <c r="K169" i="1"/>
  <c r="K106" i="1"/>
  <c r="K131" i="1"/>
  <c r="K163" i="1"/>
  <c r="K138" i="1"/>
  <c r="K56" i="1"/>
  <c r="K135" i="1"/>
  <c r="K77" i="1"/>
  <c r="K18" i="1"/>
  <c r="K11" i="1"/>
  <c r="K14" i="1"/>
  <c r="K69" i="1"/>
  <c r="K20" i="1"/>
  <c r="K36" i="1"/>
  <c r="K172" i="1"/>
  <c r="K122" i="1"/>
  <c r="K99" i="1"/>
  <c r="K209" i="1"/>
  <c r="K91" i="1"/>
  <c r="K78" i="1"/>
  <c r="K73" i="1"/>
  <c r="K34" i="1"/>
  <c r="K177" i="1"/>
  <c r="K143" i="1"/>
  <c r="K128" i="1"/>
  <c r="K65" i="1"/>
  <c r="K186" i="1"/>
  <c r="K159" i="1"/>
  <c r="K25" i="1"/>
  <c r="K24" i="1"/>
  <c r="K30" i="1"/>
  <c r="K41" i="1"/>
  <c r="K178" i="1"/>
  <c r="K149" i="1"/>
  <c r="K152" i="1"/>
  <c r="K107" i="1"/>
  <c r="K58" i="1"/>
  <c r="K68" i="1"/>
  <c r="K151" i="1"/>
  <c r="K127" i="1"/>
  <c r="K133" i="1"/>
  <c r="K89" i="1"/>
  <c r="K113" i="1"/>
  <c r="K126" i="1"/>
  <c r="K88" i="1"/>
  <c r="K112" i="1"/>
  <c r="K139" i="1"/>
  <c r="K12" i="1"/>
  <c r="K141" i="1"/>
  <c r="K32" i="1"/>
  <c r="K35" i="1"/>
  <c r="K62" i="1"/>
  <c r="K200" i="1"/>
  <c r="K43" i="1"/>
  <c r="K47" i="1"/>
  <c r="K38" i="1"/>
  <c r="K15" i="1"/>
  <c r="K97" i="1"/>
  <c r="K95" i="1"/>
  <c r="K129" i="1"/>
  <c r="K142" i="1"/>
  <c r="K98" i="1"/>
  <c r="K26" i="1"/>
  <c r="K19" i="1"/>
  <c r="K52" i="1"/>
  <c r="K76" i="1"/>
  <c r="K193" i="1"/>
  <c r="K185" i="1"/>
  <c r="K160" i="1"/>
  <c r="K37" i="1"/>
  <c r="K109" i="1"/>
  <c r="K202" i="1"/>
  <c r="K175" i="1"/>
  <c r="K124" i="1"/>
  <c r="K84" i="1"/>
  <c r="K218" i="1"/>
  <c r="K72" i="1"/>
  <c r="K225" i="1"/>
  <c r="K150" i="1"/>
  <c r="K228" i="1"/>
  <c r="K157" i="1"/>
  <c r="K183" i="1"/>
  <c r="K198" i="1"/>
  <c r="K153" i="1"/>
  <c r="K134" i="1"/>
  <c r="K165" i="1"/>
  <c r="K81" i="1"/>
  <c r="K196" i="1"/>
  <c r="K28" i="1"/>
  <c r="K61" i="1"/>
  <c r="K31" i="1"/>
  <c r="K187" i="1"/>
  <c r="K221" i="1"/>
  <c r="K154" i="1"/>
  <c r="K195" i="1"/>
  <c r="K116" i="1"/>
  <c r="K7" i="1"/>
  <c r="K118" i="1"/>
  <c r="K211" i="1"/>
  <c r="K220" i="1"/>
  <c r="K224" i="1"/>
  <c r="K188" i="1"/>
  <c r="K189" i="1"/>
  <c r="K222" i="1"/>
  <c r="K210" i="1"/>
  <c r="K60" i="1"/>
  <c r="K229" i="1"/>
  <c r="K203" i="1"/>
  <c r="K192" i="1"/>
  <c r="K147" i="1"/>
  <c r="K206" i="1"/>
  <c r="K145" i="1"/>
  <c r="K204" i="1"/>
  <c r="K232" i="1"/>
  <c r="K86" i="1"/>
  <c r="K120" i="1"/>
  <c r="K214" i="1"/>
  <c r="K230" i="1"/>
  <c r="K226" i="1"/>
  <c r="K136" i="1"/>
  <c r="K231" i="1"/>
  <c r="K184" i="1"/>
  <c r="K63" i="1"/>
  <c r="K223" i="1"/>
  <c r="K22" i="1"/>
  <c r="K44" i="1"/>
  <c r="K42" i="1"/>
  <c r="K75" i="1"/>
  <c r="K92" i="1"/>
  <c r="K182" i="1"/>
  <c r="K179" i="1"/>
  <c r="K146" i="1"/>
  <c r="K29" i="1"/>
  <c r="K125" i="1"/>
  <c r="K104" i="1"/>
  <c r="K140" i="1"/>
  <c r="K45" i="1"/>
  <c r="K16" i="1"/>
  <c r="K174" i="1"/>
  <c r="K168" i="1"/>
  <c r="K171" i="1"/>
  <c r="K191" i="1"/>
  <c r="K117" i="1"/>
  <c r="K219" i="1"/>
  <c r="K205" i="1"/>
  <c r="K190" i="1"/>
  <c r="K164" i="1"/>
  <c r="K121" i="1"/>
  <c r="K102" i="1"/>
  <c r="K156" i="1"/>
  <c r="K181" i="1"/>
  <c r="K46" i="1"/>
  <c r="K27" i="1"/>
  <c r="K40" i="1"/>
  <c r="K64" i="1"/>
  <c r="K66" i="1"/>
  <c r="K10" i="1"/>
  <c r="K21" i="1"/>
  <c r="K50" i="1"/>
  <c r="K110" i="1"/>
  <c r="K53" i="1"/>
  <c r="K70" i="1"/>
  <c r="K100" i="1"/>
  <c r="K111" i="1"/>
  <c r="K101" i="1"/>
  <c r="K119" i="1"/>
  <c r="K148" i="1"/>
  <c r="K54" i="1"/>
  <c r="K197" i="1"/>
  <c r="K215" i="1"/>
  <c r="K194" i="1"/>
  <c r="K13" i="1"/>
  <c r="K108" i="1"/>
  <c r="K55" i="1"/>
  <c r="K199" i="1"/>
  <c r="K123" i="1"/>
  <c r="K176" i="1"/>
  <c r="K216" i="1"/>
  <c r="K212" i="1"/>
  <c r="K170" i="1"/>
  <c r="K105" i="1"/>
  <c r="K132" i="1"/>
  <c r="K162" i="1"/>
  <c r="K173" i="1"/>
  <c r="K130" i="1"/>
  <c r="K158" i="1"/>
  <c r="K74" i="1"/>
  <c r="K137" i="1"/>
  <c r="K166" i="1"/>
  <c r="K94" i="1"/>
  <c r="K213" i="1"/>
  <c r="K115" i="1"/>
  <c r="K57" i="1"/>
  <c r="K217" i="1"/>
  <c r="K87" i="1"/>
  <c r="K82" i="1"/>
  <c r="K83" i="1"/>
  <c r="K180" i="1"/>
  <c r="K33" i="1"/>
  <c r="K79" i="1"/>
  <c r="K80" i="1"/>
  <c r="K144" i="1"/>
  <c r="K71" i="1"/>
  <c r="K201" i="1"/>
  <c r="K227" i="1"/>
  <c r="K208" i="1"/>
  <c r="K207" i="1"/>
  <c r="K59" i="1"/>
  <c r="K103" i="1"/>
  <c r="K90" i="1"/>
  <c r="K155" i="1"/>
  <c r="K3" i="1"/>
  <c r="K8" i="1"/>
  <c r="K5" i="1"/>
  <c r="K2" i="1"/>
  <c r="K6" i="1"/>
  <c r="K17" i="1"/>
  <c r="K9" i="1"/>
  <c r="K49" i="1"/>
  <c r="K4" i="1"/>
  <c r="K39" i="1"/>
  <c r="K51" i="1"/>
  <c r="K161" i="1"/>
  <c r="K23" i="1"/>
  <c r="K167" i="1"/>
  <c r="K85" i="1"/>
  <c r="I93" i="1"/>
  <c r="I48" i="1"/>
  <c r="I67" i="1"/>
  <c r="I114" i="1"/>
  <c r="I96" i="1"/>
  <c r="I169" i="1"/>
  <c r="I106" i="1"/>
  <c r="I131" i="1"/>
  <c r="I163" i="1"/>
  <c r="I138" i="1"/>
  <c r="I56" i="1"/>
  <c r="I135" i="1"/>
  <c r="I77" i="1"/>
  <c r="I18" i="1"/>
  <c r="I11" i="1"/>
  <c r="I14" i="1"/>
  <c r="I69" i="1"/>
  <c r="I20" i="1"/>
  <c r="I36" i="1"/>
  <c r="I172" i="1"/>
  <c r="I122" i="1"/>
  <c r="I99" i="1"/>
  <c r="I209" i="1"/>
  <c r="I91" i="1"/>
  <c r="I78" i="1"/>
  <c r="I73" i="1"/>
  <c r="I34" i="1"/>
  <c r="I177" i="1"/>
  <c r="I143" i="1"/>
  <c r="I128" i="1"/>
  <c r="I65" i="1"/>
  <c r="I186" i="1"/>
  <c r="I159" i="1"/>
  <c r="I25" i="1"/>
  <c r="I24" i="1"/>
  <c r="I30" i="1"/>
  <c r="I41" i="1"/>
  <c r="I178" i="1"/>
  <c r="I149" i="1"/>
  <c r="I152" i="1"/>
  <c r="I107" i="1"/>
  <c r="I58" i="1"/>
  <c r="I68" i="1"/>
  <c r="I151" i="1"/>
  <c r="I127" i="1"/>
  <c r="I133" i="1"/>
  <c r="I89" i="1"/>
  <c r="I113" i="1"/>
  <c r="I126" i="1"/>
  <c r="I88" i="1"/>
  <c r="I112" i="1"/>
  <c r="I139" i="1"/>
  <c r="I12" i="1"/>
  <c r="I141" i="1"/>
  <c r="I32" i="1"/>
  <c r="I35" i="1"/>
  <c r="I62" i="1"/>
  <c r="I200" i="1"/>
  <c r="I43" i="1"/>
  <c r="I47" i="1"/>
  <c r="I38" i="1"/>
  <c r="I15" i="1"/>
  <c r="I97" i="1"/>
  <c r="I95" i="1"/>
  <c r="I129" i="1"/>
  <c r="I142" i="1"/>
  <c r="I98" i="1"/>
  <c r="I26" i="1"/>
  <c r="I19" i="1"/>
  <c r="I52" i="1"/>
  <c r="I76" i="1"/>
  <c r="I193" i="1"/>
  <c r="I185" i="1"/>
  <c r="I160" i="1"/>
  <c r="I37" i="1"/>
  <c r="I109" i="1"/>
  <c r="I202" i="1"/>
  <c r="I175" i="1"/>
  <c r="I124" i="1"/>
  <c r="I84" i="1"/>
  <c r="I218" i="1"/>
  <c r="I72" i="1"/>
  <c r="I225" i="1"/>
  <c r="I150" i="1"/>
  <c r="I228" i="1"/>
  <c r="I157" i="1"/>
  <c r="I183" i="1"/>
  <c r="I198" i="1"/>
  <c r="I153" i="1"/>
  <c r="I134" i="1"/>
  <c r="I165" i="1"/>
  <c r="I81" i="1"/>
  <c r="I196" i="1"/>
  <c r="I28" i="1"/>
  <c r="I61" i="1"/>
  <c r="I31" i="1"/>
  <c r="I187" i="1"/>
  <c r="I221" i="1"/>
  <c r="I154" i="1"/>
  <c r="I195" i="1"/>
  <c r="I116" i="1"/>
  <c r="I7" i="1"/>
  <c r="I118" i="1"/>
  <c r="I211" i="1"/>
  <c r="I220" i="1"/>
  <c r="I224" i="1"/>
  <c r="I188" i="1"/>
  <c r="I189" i="1"/>
  <c r="I222" i="1"/>
  <c r="I210" i="1"/>
  <c r="I60" i="1"/>
  <c r="I229" i="1"/>
  <c r="I203" i="1"/>
  <c r="I192" i="1"/>
  <c r="I147" i="1"/>
  <c r="I206" i="1"/>
  <c r="I145" i="1"/>
  <c r="I204" i="1"/>
  <c r="I232" i="1"/>
  <c r="I86" i="1"/>
  <c r="I120" i="1"/>
  <c r="I214" i="1"/>
  <c r="I230" i="1"/>
  <c r="I226" i="1"/>
  <c r="I136" i="1"/>
  <c r="I231" i="1"/>
  <c r="I184" i="1"/>
  <c r="I63" i="1"/>
  <c r="I223" i="1"/>
  <c r="I22" i="1"/>
  <c r="I44" i="1"/>
  <c r="I42" i="1"/>
  <c r="I75" i="1"/>
  <c r="I92" i="1"/>
  <c r="I182" i="1"/>
  <c r="I179" i="1"/>
  <c r="I146" i="1"/>
  <c r="I29" i="1"/>
  <c r="I125" i="1"/>
  <c r="I104" i="1"/>
  <c r="I140" i="1"/>
  <c r="I45" i="1"/>
  <c r="I16" i="1"/>
  <c r="I174" i="1"/>
  <c r="I168" i="1"/>
  <c r="I171" i="1"/>
  <c r="I191" i="1"/>
  <c r="I117" i="1"/>
  <c r="I219" i="1"/>
  <c r="I205" i="1"/>
  <c r="I190" i="1"/>
  <c r="I164" i="1"/>
  <c r="I121" i="1"/>
  <c r="I102" i="1"/>
  <c r="I156" i="1"/>
  <c r="I181" i="1"/>
  <c r="I46" i="1"/>
  <c r="I27" i="1"/>
  <c r="I40" i="1"/>
  <c r="I64" i="1"/>
  <c r="I66" i="1"/>
  <c r="I10" i="1"/>
  <c r="I21" i="1"/>
  <c r="I50" i="1"/>
  <c r="I110" i="1"/>
  <c r="I53" i="1"/>
  <c r="I70" i="1"/>
  <c r="I100" i="1"/>
  <c r="I111" i="1"/>
  <c r="I101" i="1"/>
  <c r="I119" i="1"/>
  <c r="I148" i="1"/>
  <c r="I54" i="1"/>
  <c r="I197" i="1"/>
  <c r="I215" i="1"/>
  <c r="I194" i="1"/>
  <c r="I13" i="1"/>
  <c r="I108" i="1"/>
  <c r="I55" i="1"/>
  <c r="I199" i="1"/>
  <c r="I123" i="1"/>
  <c r="I176" i="1"/>
  <c r="I216" i="1"/>
  <c r="I212" i="1"/>
  <c r="I170" i="1"/>
  <c r="I105" i="1"/>
  <c r="I132" i="1"/>
  <c r="I162" i="1"/>
  <c r="I173" i="1"/>
  <c r="I130" i="1"/>
  <c r="I158" i="1"/>
  <c r="I74" i="1"/>
  <c r="I137" i="1"/>
  <c r="I166" i="1"/>
  <c r="I94" i="1"/>
  <c r="I213" i="1"/>
  <c r="I115" i="1"/>
  <c r="I57" i="1"/>
  <c r="I217" i="1"/>
  <c r="I87" i="1"/>
  <c r="I82" i="1"/>
  <c r="I83" i="1"/>
  <c r="I180" i="1"/>
  <c r="I33" i="1"/>
  <c r="I79" i="1"/>
  <c r="I80" i="1"/>
  <c r="I144" i="1"/>
  <c r="I71" i="1"/>
  <c r="I201" i="1"/>
  <c r="I227" i="1"/>
  <c r="I208" i="1"/>
  <c r="I207" i="1"/>
  <c r="I59" i="1"/>
  <c r="I103" i="1"/>
  <c r="I90" i="1"/>
  <c r="I155" i="1"/>
  <c r="I3" i="1"/>
  <c r="I8" i="1"/>
  <c r="I5" i="1"/>
  <c r="I2" i="1"/>
  <c r="I6" i="1"/>
  <c r="I17" i="1"/>
  <c r="I9" i="1"/>
  <c r="I49" i="1"/>
  <c r="I4" i="1"/>
  <c r="I39" i="1"/>
  <c r="I51" i="1"/>
  <c r="I161" i="1"/>
  <c r="I23" i="1"/>
  <c r="I167" i="1"/>
  <c r="I85" i="1"/>
  <c r="G93" i="1"/>
  <c r="G48" i="1"/>
  <c r="G67" i="1"/>
  <c r="G114" i="1"/>
  <c r="G96" i="1"/>
  <c r="G169" i="1"/>
  <c r="G106" i="1"/>
  <c r="G131" i="1"/>
  <c r="G163" i="1"/>
  <c r="G138" i="1"/>
  <c r="G56" i="1"/>
  <c r="G135" i="1"/>
  <c r="G77" i="1"/>
  <c r="G18" i="1"/>
  <c r="G11" i="1"/>
  <c r="G14" i="1"/>
  <c r="G69" i="1"/>
  <c r="G20" i="1"/>
  <c r="G36" i="1"/>
  <c r="G172" i="1"/>
  <c r="G122" i="1"/>
  <c r="G99" i="1"/>
  <c r="G209" i="1"/>
  <c r="G91" i="1"/>
  <c r="G78" i="1"/>
  <c r="G73" i="1"/>
  <c r="G34" i="1"/>
  <c r="G177" i="1"/>
  <c r="G143" i="1"/>
  <c r="G128" i="1"/>
  <c r="G65" i="1"/>
  <c r="G186" i="1"/>
  <c r="G159" i="1"/>
  <c r="G25" i="1"/>
  <c r="G24" i="1"/>
  <c r="G30" i="1"/>
  <c r="G41" i="1"/>
  <c r="G178" i="1"/>
  <c r="G149" i="1"/>
  <c r="G152" i="1"/>
  <c r="G107" i="1"/>
  <c r="G58" i="1"/>
  <c r="G68" i="1"/>
  <c r="G151" i="1"/>
  <c r="G127" i="1"/>
  <c r="G133" i="1"/>
  <c r="G89" i="1"/>
  <c r="G113" i="1"/>
  <c r="G126" i="1"/>
  <c r="G88" i="1"/>
  <c r="G112" i="1"/>
  <c r="G139" i="1"/>
  <c r="G12" i="1"/>
  <c r="G141" i="1"/>
  <c r="G32" i="1"/>
  <c r="G35" i="1"/>
  <c r="G62" i="1"/>
  <c r="G200" i="1"/>
  <c r="G43" i="1"/>
  <c r="G47" i="1"/>
  <c r="G38" i="1"/>
  <c r="G15" i="1"/>
  <c r="G97" i="1"/>
  <c r="G95" i="1"/>
  <c r="G129" i="1"/>
  <c r="G142" i="1"/>
  <c r="G98" i="1"/>
  <c r="G26" i="1"/>
  <c r="G19" i="1"/>
  <c r="G52" i="1"/>
  <c r="G76" i="1"/>
  <c r="G193" i="1"/>
  <c r="G185" i="1"/>
  <c r="G160" i="1"/>
  <c r="G37" i="1"/>
  <c r="G109" i="1"/>
  <c r="G202" i="1"/>
  <c r="G175" i="1"/>
  <c r="G124" i="1"/>
  <c r="G84" i="1"/>
  <c r="G218" i="1"/>
  <c r="G72" i="1"/>
  <c r="G225" i="1"/>
  <c r="G150" i="1"/>
  <c r="G228" i="1"/>
  <c r="G157" i="1"/>
  <c r="G183" i="1"/>
  <c r="G198" i="1"/>
  <c r="G153" i="1"/>
  <c r="G134" i="1"/>
  <c r="G165" i="1"/>
  <c r="G81" i="1"/>
  <c r="G196" i="1"/>
  <c r="G28" i="1"/>
  <c r="G61" i="1"/>
  <c r="G31" i="1"/>
  <c r="G187" i="1"/>
  <c r="G221" i="1"/>
  <c r="G154" i="1"/>
  <c r="G195" i="1"/>
  <c r="G116" i="1"/>
  <c r="G7" i="1"/>
  <c r="G118" i="1"/>
  <c r="G211" i="1"/>
  <c r="G220" i="1"/>
  <c r="G224" i="1"/>
  <c r="G188" i="1"/>
  <c r="G189" i="1"/>
  <c r="G222" i="1"/>
  <c r="G210" i="1"/>
  <c r="G60" i="1"/>
  <c r="G229" i="1"/>
  <c r="G203" i="1"/>
  <c r="G192" i="1"/>
  <c r="G147" i="1"/>
  <c r="G206" i="1"/>
  <c r="G145" i="1"/>
  <c r="G204" i="1"/>
  <c r="G232" i="1"/>
  <c r="G86" i="1"/>
  <c r="G120" i="1"/>
  <c r="G214" i="1"/>
  <c r="G230" i="1"/>
  <c r="G226" i="1"/>
  <c r="G136" i="1"/>
  <c r="G231" i="1"/>
  <c r="G184" i="1"/>
  <c r="G63" i="1"/>
  <c r="G223" i="1"/>
  <c r="G22" i="1"/>
  <c r="G44" i="1"/>
  <c r="G42" i="1"/>
  <c r="G75" i="1"/>
  <c r="G92" i="1"/>
  <c r="G182" i="1"/>
  <c r="G179" i="1"/>
  <c r="G146" i="1"/>
  <c r="G29" i="1"/>
  <c r="G125" i="1"/>
  <c r="G104" i="1"/>
  <c r="G140" i="1"/>
  <c r="G45" i="1"/>
  <c r="G16" i="1"/>
  <c r="G174" i="1"/>
  <c r="G168" i="1"/>
  <c r="G171" i="1"/>
  <c r="G191" i="1"/>
  <c r="G117" i="1"/>
  <c r="G219" i="1"/>
  <c r="G205" i="1"/>
  <c r="G190" i="1"/>
  <c r="G164" i="1"/>
  <c r="G121" i="1"/>
  <c r="G102" i="1"/>
  <c r="G156" i="1"/>
  <c r="G181" i="1"/>
  <c r="G46" i="1"/>
  <c r="G27" i="1"/>
  <c r="G40" i="1"/>
  <c r="G64" i="1"/>
  <c r="G66" i="1"/>
  <c r="G10" i="1"/>
  <c r="G21" i="1"/>
  <c r="G50" i="1"/>
  <c r="G110" i="1"/>
  <c r="G53" i="1"/>
  <c r="G70" i="1"/>
  <c r="G100" i="1"/>
  <c r="G111" i="1"/>
  <c r="G101" i="1"/>
  <c r="G119" i="1"/>
  <c r="G148" i="1"/>
  <c r="G54" i="1"/>
  <c r="G197" i="1"/>
  <c r="G215" i="1"/>
  <c r="G194" i="1"/>
  <c r="G13" i="1"/>
  <c r="G108" i="1"/>
  <c r="G55" i="1"/>
  <c r="G199" i="1"/>
  <c r="G123" i="1"/>
  <c r="G176" i="1"/>
  <c r="G216" i="1"/>
  <c r="G212" i="1"/>
  <c r="G170" i="1"/>
  <c r="G105" i="1"/>
  <c r="G132" i="1"/>
  <c r="G162" i="1"/>
  <c r="G173" i="1"/>
  <c r="G130" i="1"/>
  <c r="G158" i="1"/>
  <c r="G74" i="1"/>
  <c r="G137" i="1"/>
  <c r="G166" i="1"/>
  <c r="G94" i="1"/>
  <c r="G213" i="1"/>
  <c r="G115" i="1"/>
  <c r="G57" i="1"/>
  <c r="G217" i="1"/>
  <c r="G87" i="1"/>
  <c r="G82" i="1"/>
  <c r="G83" i="1"/>
  <c r="G180" i="1"/>
  <c r="G33" i="1"/>
  <c r="G79" i="1"/>
  <c r="G80" i="1"/>
  <c r="G144" i="1"/>
  <c r="G71" i="1"/>
  <c r="G201" i="1"/>
  <c r="G227" i="1"/>
  <c r="G208" i="1"/>
  <c r="G207" i="1"/>
  <c r="G59" i="1"/>
  <c r="G103" i="1"/>
  <c r="G90" i="1"/>
  <c r="G155" i="1"/>
  <c r="G3" i="1"/>
  <c r="G8" i="1"/>
  <c r="G5" i="1"/>
  <c r="G2" i="1"/>
  <c r="G6" i="1"/>
  <c r="G17" i="1"/>
  <c r="G9" i="1"/>
  <c r="G49" i="1"/>
  <c r="G4" i="1"/>
  <c r="G39" i="1"/>
  <c r="G51" i="1"/>
  <c r="G161" i="1"/>
  <c r="G23" i="1"/>
  <c r="G167" i="1"/>
  <c r="G85" i="1"/>
  <c r="E167" i="1"/>
  <c r="E23" i="1"/>
  <c r="E161" i="1"/>
  <c r="E51" i="1"/>
  <c r="E39" i="1"/>
  <c r="E4" i="1"/>
  <c r="E49" i="1"/>
  <c r="E9" i="1"/>
  <c r="E17" i="1"/>
  <c r="E6" i="1"/>
  <c r="E2" i="1"/>
  <c r="E5" i="1"/>
  <c r="E8" i="1"/>
  <c r="E3" i="1"/>
  <c r="E155" i="1"/>
  <c r="E90" i="1"/>
  <c r="E103" i="1"/>
  <c r="E59" i="1"/>
  <c r="E207" i="1"/>
  <c r="E208" i="1"/>
  <c r="E227" i="1"/>
  <c r="E201" i="1"/>
  <c r="E71" i="1"/>
  <c r="E144" i="1"/>
  <c r="E80" i="1"/>
  <c r="E79" i="1"/>
  <c r="E33" i="1"/>
  <c r="E180" i="1"/>
  <c r="E83" i="1"/>
  <c r="E82" i="1"/>
  <c r="E87" i="1"/>
  <c r="E217" i="1"/>
  <c r="E57" i="1"/>
  <c r="E115" i="1"/>
  <c r="E213" i="1"/>
  <c r="E94" i="1"/>
  <c r="E166" i="1"/>
  <c r="E137" i="1"/>
  <c r="E74" i="1"/>
  <c r="E158" i="1"/>
  <c r="E130" i="1"/>
  <c r="E173" i="1"/>
  <c r="E162" i="1"/>
  <c r="E132" i="1"/>
  <c r="E105" i="1"/>
  <c r="E170" i="1"/>
  <c r="E212" i="1"/>
  <c r="E216" i="1"/>
  <c r="E176" i="1"/>
  <c r="E123" i="1"/>
  <c r="E199" i="1"/>
  <c r="E55" i="1"/>
  <c r="E108" i="1"/>
  <c r="E13" i="1"/>
  <c r="E194" i="1"/>
  <c r="E215" i="1"/>
  <c r="E197" i="1"/>
  <c r="E54" i="1"/>
  <c r="E148" i="1"/>
  <c r="E119" i="1"/>
  <c r="E101" i="1"/>
  <c r="E111" i="1"/>
  <c r="E100" i="1"/>
  <c r="E70" i="1"/>
  <c r="E53" i="1"/>
  <c r="E110" i="1"/>
  <c r="E50" i="1"/>
  <c r="E21" i="1"/>
  <c r="E10" i="1"/>
  <c r="E66" i="1"/>
  <c r="E64" i="1"/>
  <c r="E40" i="1"/>
  <c r="E27" i="1"/>
  <c r="E46" i="1"/>
  <c r="E181" i="1"/>
  <c r="E156" i="1"/>
  <c r="E102" i="1"/>
  <c r="E121" i="1"/>
  <c r="E164" i="1"/>
  <c r="E190" i="1"/>
  <c r="E205" i="1"/>
  <c r="E219" i="1"/>
  <c r="E117" i="1"/>
  <c r="E191" i="1"/>
  <c r="E171" i="1"/>
  <c r="E168" i="1"/>
  <c r="E174" i="1"/>
  <c r="E16" i="1"/>
  <c r="E45" i="1"/>
  <c r="E140" i="1"/>
  <c r="E104" i="1"/>
  <c r="E125" i="1"/>
  <c r="E29" i="1"/>
  <c r="E146" i="1"/>
  <c r="E179" i="1"/>
  <c r="E182" i="1"/>
  <c r="E92" i="1"/>
  <c r="E75" i="1"/>
  <c r="E42" i="1"/>
  <c r="E44" i="1"/>
  <c r="E22" i="1"/>
  <c r="E223" i="1"/>
  <c r="E63" i="1"/>
  <c r="E184" i="1"/>
  <c r="E231" i="1"/>
  <c r="E136" i="1"/>
  <c r="E226" i="1"/>
  <c r="E230" i="1"/>
  <c r="E214" i="1"/>
  <c r="E120" i="1"/>
  <c r="E86" i="1"/>
  <c r="E232" i="1"/>
  <c r="E204" i="1"/>
  <c r="E145" i="1"/>
  <c r="E206" i="1"/>
  <c r="E147" i="1"/>
  <c r="E192" i="1"/>
  <c r="E203" i="1"/>
  <c r="E229" i="1"/>
  <c r="E60" i="1"/>
  <c r="E210" i="1"/>
  <c r="E222" i="1"/>
  <c r="E189" i="1"/>
  <c r="E188" i="1"/>
  <c r="E224" i="1"/>
  <c r="E220" i="1"/>
  <c r="E211" i="1"/>
  <c r="E118" i="1"/>
  <c r="E7" i="1"/>
  <c r="E116" i="1"/>
  <c r="E195" i="1"/>
  <c r="E154" i="1"/>
  <c r="E221" i="1"/>
  <c r="E187" i="1"/>
  <c r="E31" i="1"/>
  <c r="E61" i="1"/>
  <c r="E28" i="1"/>
  <c r="E196" i="1"/>
  <c r="E81" i="1"/>
  <c r="E165" i="1"/>
  <c r="E134" i="1"/>
  <c r="E153" i="1"/>
  <c r="E198" i="1"/>
  <c r="E183" i="1"/>
  <c r="E157" i="1"/>
  <c r="E228" i="1"/>
  <c r="E150" i="1"/>
  <c r="E225" i="1"/>
  <c r="E72" i="1"/>
  <c r="E218" i="1"/>
  <c r="E84" i="1"/>
  <c r="E124" i="1"/>
  <c r="E175" i="1"/>
  <c r="E202" i="1"/>
  <c r="E109" i="1"/>
  <c r="E37" i="1"/>
  <c r="E160" i="1"/>
  <c r="E185" i="1"/>
  <c r="E193" i="1"/>
  <c r="E76" i="1"/>
  <c r="E52" i="1"/>
  <c r="E19" i="1"/>
  <c r="E26" i="1"/>
  <c r="E98" i="1"/>
  <c r="E142" i="1"/>
  <c r="E129" i="1"/>
  <c r="E95" i="1"/>
  <c r="E97" i="1"/>
  <c r="E15" i="1"/>
  <c r="E38" i="1"/>
  <c r="E47" i="1"/>
  <c r="E43" i="1"/>
  <c r="E200" i="1"/>
  <c r="E62" i="1"/>
  <c r="E35" i="1"/>
  <c r="E32" i="1"/>
  <c r="E141" i="1"/>
  <c r="E12" i="1"/>
  <c r="E139" i="1"/>
  <c r="E112" i="1"/>
  <c r="E88" i="1"/>
  <c r="E126" i="1"/>
  <c r="E113" i="1"/>
  <c r="E89" i="1"/>
  <c r="E133" i="1"/>
  <c r="E127" i="1"/>
  <c r="E151" i="1"/>
  <c r="E68" i="1"/>
  <c r="E58" i="1"/>
  <c r="E107" i="1"/>
  <c r="E152" i="1"/>
  <c r="E149" i="1"/>
  <c r="E178" i="1"/>
  <c r="E41" i="1"/>
  <c r="E30" i="1"/>
  <c r="E24" i="1"/>
  <c r="E25" i="1"/>
  <c r="E159" i="1"/>
  <c r="E186" i="1"/>
  <c r="E65" i="1"/>
  <c r="E128" i="1"/>
  <c r="E143" i="1"/>
  <c r="E177" i="1"/>
  <c r="E34" i="1"/>
  <c r="E73" i="1"/>
  <c r="E78" i="1"/>
  <c r="E91" i="1"/>
  <c r="E209" i="1"/>
  <c r="E99" i="1"/>
  <c r="E122" i="1"/>
  <c r="E172" i="1"/>
  <c r="E36" i="1"/>
  <c r="E20" i="1"/>
  <c r="E69" i="1"/>
  <c r="E14" i="1"/>
  <c r="E11" i="1"/>
  <c r="E18" i="1"/>
  <c r="E77" i="1"/>
  <c r="E135" i="1"/>
  <c r="E56" i="1"/>
  <c r="E138" i="1"/>
  <c r="E163" i="1"/>
  <c r="E131" i="1"/>
  <c r="E106" i="1"/>
  <c r="E169" i="1"/>
  <c r="E96" i="1"/>
  <c r="E114" i="1"/>
  <c r="E67" i="1"/>
  <c r="E48" i="1"/>
  <c r="E93" i="1"/>
  <c r="E85" i="1"/>
  <c r="C122" i="1" l="1"/>
  <c r="C172" i="1"/>
  <c r="C30" i="1"/>
  <c r="C84" i="1"/>
  <c r="C161" i="1"/>
  <c r="C16" i="1"/>
  <c r="C184" i="1"/>
  <c r="C48" i="1"/>
  <c r="C95" i="1"/>
  <c r="C146" i="1"/>
  <c r="C127" i="1"/>
  <c r="C31" i="1"/>
  <c r="C205" i="1"/>
  <c r="C98" i="1"/>
  <c r="C20" i="1"/>
  <c r="C18" i="1"/>
  <c r="C37" i="1"/>
  <c r="C141" i="1"/>
  <c r="C94" i="1"/>
  <c r="C114" i="1"/>
  <c r="C3" i="1"/>
  <c r="C51" i="1"/>
  <c r="C39" i="1"/>
  <c r="C17" i="1"/>
  <c r="C142" i="1"/>
  <c r="C129" i="1"/>
  <c r="C162" i="1"/>
  <c r="C173" i="1"/>
  <c r="C209" i="1" l="1"/>
  <c r="J28" i="11" l="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133" i="11"/>
  <c r="J134" i="11"/>
  <c r="J135" i="11"/>
  <c r="J136" i="11"/>
  <c r="J137" i="11"/>
  <c r="J138" i="11"/>
  <c r="J139" i="11"/>
  <c r="J140" i="11"/>
  <c r="J141" i="11"/>
  <c r="J142" i="11"/>
  <c r="J143" i="11"/>
  <c r="J144" i="11"/>
  <c r="J145" i="11"/>
  <c r="J146" i="11"/>
  <c r="J147" i="11"/>
  <c r="J148" i="11"/>
  <c r="J149" i="11"/>
  <c r="J150" i="11"/>
  <c r="J151" i="11"/>
  <c r="J152" i="11"/>
  <c r="J153" i="11"/>
  <c r="J154" i="11"/>
  <c r="J155" i="11"/>
  <c r="J156" i="11"/>
  <c r="J157" i="11"/>
  <c r="J158" i="11"/>
  <c r="J159" i="11"/>
  <c r="J160" i="11"/>
  <c r="J161" i="11"/>
  <c r="J162" i="11"/>
  <c r="J163" i="11"/>
  <c r="J164" i="11"/>
  <c r="J165" i="11"/>
  <c r="J166" i="11"/>
  <c r="J167" i="11"/>
  <c r="J168" i="11"/>
  <c r="J169" i="11"/>
  <c r="J170" i="11"/>
  <c r="J171" i="11"/>
  <c r="J172" i="11"/>
  <c r="J173" i="11"/>
  <c r="J174" i="11"/>
  <c r="J175" i="11"/>
  <c r="J176" i="11"/>
  <c r="J177" i="11"/>
  <c r="J178" i="11"/>
  <c r="J179" i="11"/>
  <c r="J180" i="11"/>
  <c r="J181" i="11"/>
  <c r="J182" i="11"/>
  <c r="J183" i="11"/>
  <c r="J184" i="11"/>
  <c r="J185" i="11"/>
  <c r="J186" i="11"/>
  <c r="J187" i="11"/>
  <c r="J188" i="11"/>
  <c r="J189" i="11"/>
  <c r="J190" i="11"/>
  <c r="J213" i="11"/>
  <c r="J214" i="11"/>
  <c r="J215" i="11"/>
  <c r="J216" i="11"/>
  <c r="J217" i="11"/>
  <c r="J218" i="11"/>
  <c r="J219" i="11"/>
  <c r="J220" i="11"/>
  <c r="J221" i="11"/>
  <c r="J222" i="11"/>
  <c r="J223" i="11"/>
  <c r="J224" i="11"/>
  <c r="J225" i="11"/>
  <c r="J226" i="11"/>
  <c r="J227" i="11"/>
  <c r="J228" i="11"/>
  <c r="J229" i="11"/>
  <c r="J230" i="11"/>
  <c r="J231" i="11"/>
  <c r="J232" i="11"/>
  <c r="J233"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66" i="11"/>
  <c r="I167" i="11"/>
  <c r="I168" i="11"/>
  <c r="I169" i="11"/>
  <c r="I170" i="11"/>
  <c r="I171" i="11"/>
  <c r="I172" i="11"/>
  <c r="I173" i="11"/>
  <c r="I174" i="11"/>
  <c r="I175" i="11"/>
  <c r="I176" i="11"/>
  <c r="I177" i="11"/>
  <c r="I178" i="11"/>
  <c r="I179" i="11"/>
  <c r="I180" i="11"/>
  <c r="I181" i="11"/>
  <c r="I182" i="11"/>
  <c r="I183" i="11"/>
  <c r="I184" i="11"/>
  <c r="I185" i="11"/>
  <c r="I186" i="11"/>
  <c r="I187" i="11"/>
  <c r="I188" i="11"/>
  <c r="I189" i="11"/>
  <c r="I190" i="11"/>
  <c r="I214" i="11"/>
  <c r="I215" i="11"/>
  <c r="I216" i="11"/>
  <c r="I217" i="11"/>
  <c r="I218" i="11"/>
  <c r="I219" i="11"/>
  <c r="I220" i="11"/>
  <c r="I221" i="11"/>
  <c r="I222" i="11"/>
  <c r="I223" i="11"/>
  <c r="I224" i="11"/>
  <c r="I225" i="11"/>
  <c r="I226" i="11"/>
  <c r="I227" i="11"/>
  <c r="I228" i="11"/>
  <c r="I229" i="11"/>
  <c r="I230" i="11"/>
  <c r="I231" i="11"/>
  <c r="I232" i="11"/>
  <c r="I233" i="11"/>
  <c r="I26" i="11"/>
  <c r="I27" i="11"/>
  <c r="C170" i="1" l="1"/>
  <c r="C139" i="1"/>
  <c r="C40" i="1" l="1"/>
  <c r="C186" i="1"/>
  <c r="C168" i="1"/>
  <c r="C108" i="1"/>
  <c r="C41" i="1"/>
  <c r="C121" i="1"/>
  <c r="C52" i="1"/>
  <c r="C12" i="1"/>
  <c r="C158" i="1"/>
  <c r="C206" i="1"/>
  <c r="C182" i="1"/>
  <c r="C194" i="1"/>
  <c r="C152" i="1"/>
  <c r="C198" i="1"/>
  <c r="C45" i="1"/>
  <c r="C4" i="1"/>
  <c r="C29" i="1"/>
  <c r="C104" i="1"/>
  <c r="C225" i="1" l="1"/>
  <c r="C47" i="1"/>
  <c r="C13" i="1"/>
  <c r="C54" i="1"/>
  <c r="C89" i="1"/>
  <c r="C183" i="1"/>
  <c r="C59" i="1"/>
  <c r="C77" i="1"/>
  <c r="C171" i="1"/>
  <c r="C50" i="1"/>
  <c r="C102" i="1"/>
  <c r="C167" i="1"/>
  <c r="C65" i="1"/>
  <c r="C199" i="1"/>
  <c r="C155" i="1"/>
  <c r="C130" i="1"/>
  <c r="C106" i="1"/>
  <c r="C44" i="1"/>
  <c r="C232" i="1"/>
  <c r="C23" i="1"/>
  <c r="C153" i="1"/>
  <c r="C86" i="1"/>
  <c r="C115" i="1"/>
  <c r="C200" i="1"/>
  <c r="C148" i="1"/>
  <c r="C135" i="1"/>
  <c r="C118" i="1"/>
  <c r="C21" i="1"/>
  <c r="C203" i="1"/>
  <c r="C159" i="1"/>
  <c r="Q16" i="2" l="1"/>
  <c r="J54" i="2" l="1"/>
  <c r="J53" i="2"/>
  <c r="J52" i="2"/>
  <c r="J51" i="2"/>
  <c r="J20" i="2"/>
  <c r="J19" i="2"/>
  <c r="J18" i="2"/>
  <c r="E76" i="2"/>
  <c r="E75" i="2"/>
  <c r="E74" i="2"/>
  <c r="E73" i="2"/>
  <c r="E44" i="2"/>
  <c r="E43" i="2"/>
  <c r="E42" i="2"/>
  <c r="E41" i="2"/>
  <c r="E21" i="2" l="1"/>
  <c r="E20" i="2"/>
  <c r="E19" i="2"/>
  <c r="E18" i="2"/>
  <c r="E22" i="2"/>
  <c r="E33" i="2" l="1"/>
  <c r="E34" i="2"/>
  <c r="E35" i="2"/>
  <c r="E36" i="2"/>
  <c r="E37" i="2"/>
  <c r="E38" i="2"/>
  <c r="E39" i="2"/>
  <c r="E40" i="2"/>
  <c r="E45" i="2"/>
  <c r="E46" i="2"/>
  <c r="C204" i="1" l="1"/>
  <c r="C181" i="1"/>
  <c r="C145" i="1"/>
  <c r="C38" i="1"/>
  <c r="C100" i="1"/>
  <c r="C82" i="1"/>
  <c r="C165" i="1"/>
  <c r="C228" i="1"/>
  <c r="C189" i="1"/>
  <c r="C10" i="1"/>
  <c r="C90" i="1"/>
  <c r="C217" i="1"/>
  <c r="C26" i="1" l="1"/>
  <c r="C97" i="1"/>
  <c r="C230" i="1"/>
  <c r="C9" i="1"/>
  <c r="C151" i="1"/>
  <c r="C227" i="1" l="1"/>
  <c r="C109" i="1"/>
  <c r="C126" i="1"/>
  <c r="E17" i="2" l="1"/>
  <c r="I4" i="11" l="1"/>
  <c r="J4" i="11"/>
  <c r="I5" i="11"/>
  <c r="J5" i="11"/>
  <c r="I6" i="11"/>
  <c r="J6" i="11"/>
  <c r="I7" i="11"/>
  <c r="J7" i="11"/>
  <c r="I8" i="11"/>
  <c r="J8" i="11"/>
  <c r="I9" i="11"/>
  <c r="J9" i="11"/>
  <c r="I10" i="11"/>
  <c r="J10" i="11"/>
  <c r="I11" i="11"/>
  <c r="J11" i="11"/>
  <c r="I12" i="11"/>
  <c r="J12" i="11"/>
  <c r="I13" i="11"/>
  <c r="J13" i="11"/>
  <c r="I14" i="11"/>
  <c r="J14" i="11"/>
  <c r="I15" i="11"/>
  <c r="J15" i="11"/>
  <c r="I16" i="11"/>
  <c r="J16" i="11"/>
  <c r="I17" i="11"/>
  <c r="J17" i="11"/>
  <c r="I18" i="11"/>
  <c r="J18" i="11"/>
  <c r="I19" i="11"/>
  <c r="J19" i="11"/>
  <c r="I20" i="11"/>
  <c r="J20" i="11"/>
  <c r="I21" i="11"/>
  <c r="J21" i="11"/>
  <c r="I22" i="11"/>
  <c r="J22" i="11"/>
  <c r="I23" i="11"/>
  <c r="J23" i="11"/>
  <c r="I24" i="11"/>
  <c r="J24" i="11"/>
  <c r="I25" i="11"/>
  <c r="J25" i="11"/>
  <c r="J26" i="11"/>
  <c r="J27" i="11"/>
  <c r="C197" i="1" l="1"/>
  <c r="C35" i="1" l="1"/>
  <c r="C221" i="1" l="1"/>
  <c r="J56" i="2" l="1"/>
  <c r="J44" i="2"/>
  <c r="J43" i="2"/>
  <c r="J42" i="2"/>
  <c r="J41" i="2"/>
  <c r="J40" i="2"/>
  <c r="J39" i="2"/>
  <c r="J38" i="2"/>
  <c r="J37" i="2"/>
  <c r="J36" i="2"/>
  <c r="J45" i="2"/>
  <c r="J46" i="2"/>
  <c r="J47" i="2"/>
  <c r="J48" i="2"/>
  <c r="J49" i="2"/>
  <c r="J50" i="2"/>
  <c r="J55" i="2"/>
  <c r="J21" i="2"/>
  <c r="J17" i="2"/>
  <c r="J16" i="2"/>
  <c r="J15" i="2"/>
  <c r="J14" i="2"/>
  <c r="J13" i="2"/>
  <c r="J12" i="2"/>
  <c r="J11" i="2"/>
  <c r="J10" i="2"/>
  <c r="E69" i="2"/>
  <c r="E68" i="2"/>
  <c r="E67" i="2"/>
  <c r="E66" i="2"/>
  <c r="E65" i="2"/>
  <c r="E64" i="2"/>
  <c r="E63" i="2"/>
  <c r="E62" i="2"/>
  <c r="E61" i="2"/>
  <c r="E48" i="2"/>
  <c r="E47" i="2"/>
  <c r="E32" i="2"/>
  <c r="E31" i="2"/>
  <c r="E30" i="2"/>
  <c r="E29" i="2"/>
  <c r="E28" i="2"/>
  <c r="E27" i="2"/>
  <c r="E26" i="2"/>
  <c r="E11" i="2"/>
  <c r="E10" i="2"/>
  <c r="E9" i="2"/>
  <c r="E8" i="2"/>
  <c r="E7" i="2"/>
  <c r="C175" i="1"/>
  <c r="C19" i="1"/>
  <c r="C6" i="1"/>
  <c r="C25" i="1"/>
  <c r="C166" i="1"/>
  <c r="C178" i="1"/>
  <c r="C138" i="1"/>
  <c r="C219" i="1"/>
  <c r="C218" i="1"/>
  <c r="C33" i="1"/>
  <c r="C160" i="1"/>
  <c r="C88" i="1"/>
  <c r="C231" i="1"/>
  <c r="C58" i="1"/>
  <c r="C201" i="1"/>
  <c r="C63" i="1"/>
  <c r="C119" i="1"/>
  <c r="C5" i="1"/>
  <c r="C131" i="1"/>
  <c r="C113" i="1"/>
  <c r="C99" i="1"/>
  <c r="C169" i="1"/>
  <c r="C93" i="1"/>
  <c r="C69" i="1"/>
  <c r="C216" i="1"/>
  <c r="C60" i="1"/>
  <c r="C79" i="1"/>
  <c r="C174" i="1"/>
  <c r="C76" i="1"/>
  <c r="C134" i="1"/>
  <c r="C202" i="1"/>
  <c r="C213" i="1"/>
  <c r="C164" i="1"/>
  <c r="C112" i="1"/>
  <c r="C81" i="1"/>
  <c r="C147" i="1"/>
  <c r="C27" i="1"/>
  <c r="C83" i="1"/>
  <c r="C96" i="1"/>
  <c r="C149" i="1"/>
  <c r="C101" i="1"/>
  <c r="C137" i="1"/>
  <c r="C61" i="1"/>
  <c r="C224" i="1"/>
  <c r="C120" i="1"/>
  <c r="C156" i="1"/>
  <c r="C124" i="1"/>
  <c r="C71" i="1"/>
  <c r="C123" i="1"/>
  <c r="C116" i="1"/>
  <c r="C117" i="1"/>
  <c r="C208" i="1"/>
  <c r="C87" i="1"/>
  <c r="C144" i="1"/>
  <c r="C46" i="1"/>
  <c r="C136" i="1"/>
  <c r="C195" i="1"/>
  <c r="C180" i="1"/>
  <c r="C105" i="1"/>
  <c r="C8" i="1"/>
  <c r="C190" i="1"/>
  <c r="C56" i="1"/>
  <c r="C191" i="1"/>
  <c r="C177" i="1"/>
  <c r="C66" i="1"/>
  <c r="C215" i="1"/>
  <c r="C53" i="1"/>
  <c r="C2" i="1"/>
  <c r="C55" i="1"/>
  <c r="C7" i="1"/>
  <c r="C80" i="1"/>
  <c r="C196" i="1"/>
  <c r="C125" i="1"/>
  <c r="C223" i="1"/>
  <c r="C185" i="1"/>
  <c r="C128" i="1"/>
  <c r="C42" i="1"/>
  <c r="C24" i="1"/>
  <c r="C176" i="1"/>
  <c r="C67" i="1"/>
  <c r="C72" i="1"/>
  <c r="C49" i="1"/>
  <c r="C143" i="1"/>
  <c r="C111" i="1"/>
  <c r="C62" i="1"/>
  <c r="C133" i="1"/>
  <c r="C140" i="1"/>
  <c r="C212" i="1"/>
  <c r="C157" i="1"/>
  <c r="C78" i="1"/>
  <c r="C222" i="1"/>
  <c r="C34" i="1"/>
  <c r="C211" i="1"/>
  <c r="C192" i="1"/>
  <c r="C103" i="1"/>
  <c r="C179" i="1"/>
  <c r="C43" i="1"/>
  <c r="C92" i="1"/>
  <c r="C74" i="1"/>
  <c r="C64" i="1"/>
  <c r="C220" i="1"/>
  <c r="C207" i="1"/>
  <c r="C28" i="1"/>
  <c r="C154" i="1"/>
  <c r="C91" i="1"/>
  <c r="C110" i="1"/>
  <c r="C15" i="1"/>
  <c r="C75" i="1"/>
  <c r="C14" i="1"/>
  <c r="C188" i="1"/>
  <c r="C68" i="1"/>
  <c r="C36" i="1"/>
  <c r="C85" i="1"/>
  <c r="C214" i="1"/>
  <c r="C107" i="1"/>
  <c r="C32" i="1"/>
  <c r="C73" i="1"/>
  <c r="C163" i="1"/>
  <c r="C229" i="1"/>
  <c r="C132" i="1"/>
  <c r="C11" i="1"/>
  <c r="C57" i="1"/>
  <c r="C70" i="1"/>
  <c r="C22" i="1"/>
  <c r="C150" i="1"/>
  <c r="C193" i="1"/>
  <c r="C187" i="1"/>
  <c r="C226" i="1"/>
  <c r="C210" i="1"/>
  <c r="J35" i="2" l="1"/>
  <c r="J34" i="2"/>
  <c r="J33" i="2"/>
  <c r="J32" i="2"/>
  <c r="J31" i="2"/>
  <c r="J30" i="2"/>
  <c r="J29" i="2"/>
  <c r="J28" i="2"/>
  <c r="J27" i="2"/>
  <c r="J26" i="2"/>
  <c r="J25" i="2"/>
  <c r="J24" i="2"/>
  <c r="J23" i="2"/>
  <c r="J22" i="2"/>
  <c r="J9" i="2"/>
  <c r="J8" i="2"/>
  <c r="J7" i="2"/>
  <c r="J6" i="2"/>
  <c r="J5" i="2"/>
  <c r="J4" i="2"/>
  <c r="J3" i="2"/>
  <c r="E79" i="2"/>
  <c r="E78" i="2"/>
  <c r="E77" i="2"/>
  <c r="E72" i="2"/>
  <c r="E71" i="2"/>
  <c r="E70" i="2"/>
  <c r="E60" i="2"/>
  <c r="E59" i="2"/>
  <c r="E58" i="2"/>
  <c r="E57" i="2"/>
  <c r="E56" i="2"/>
  <c r="E55" i="2"/>
  <c r="E54" i="2"/>
  <c r="E53" i="2"/>
  <c r="E52" i="2"/>
  <c r="E51" i="2"/>
  <c r="E50" i="2"/>
  <c r="E49" i="2"/>
  <c r="E25" i="2"/>
  <c r="E24" i="2"/>
  <c r="E23" i="2"/>
  <c r="E16" i="2"/>
  <c r="E15" i="2"/>
  <c r="E14" i="2"/>
  <c r="E13" i="2"/>
  <c r="E6" i="2"/>
  <c r="E5" i="2"/>
  <c r="E4" i="2"/>
  <c r="E3" i="2"/>
  <c r="E12" i="2"/>
  <c r="A1" i="2" l="1"/>
  <c r="B1" i="2" s="1"/>
  <c r="K51" i="2" l="1"/>
  <c r="K52" i="2"/>
  <c r="K53" i="2"/>
  <c r="K54" i="2"/>
  <c r="K18" i="2"/>
  <c r="K19" i="2"/>
  <c r="K20" i="2"/>
  <c r="F74" i="2"/>
  <c r="F75" i="2"/>
  <c r="F76" i="2"/>
  <c r="F73" i="2"/>
  <c r="F41" i="2"/>
  <c r="F42" i="2"/>
  <c r="F43" i="2"/>
  <c r="F44" i="2"/>
  <c r="F18" i="2"/>
  <c r="F20" i="2"/>
  <c r="F21" i="2"/>
  <c r="F19" i="2"/>
  <c r="F22" i="2"/>
  <c r="F36" i="2"/>
  <c r="F39" i="2"/>
  <c r="F35" i="2"/>
  <c r="F45" i="2"/>
  <c r="F33" i="2"/>
  <c r="F37" i="2"/>
  <c r="F34" i="2"/>
  <c r="F38" i="2"/>
  <c r="F46" i="2"/>
  <c r="F40" i="2"/>
  <c r="F17" i="2"/>
  <c r="K56" i="2"/>
  <c r="K37" i="2"/>
  <c r="K44" i="2"/>
  <c r="K39" i="2"/>
  <c r="K43" i="2"/>
  <c r="K38" i="2"/>
  <c r="K42" i="2"/>
  <c r="K36" i="2"/>
  <c r="K40" i="2"/>
  <c r="K41" i="2"/>
  <c r="K49" i="2"/>
  <c r="K46" i="2"/>
  <c r="K45" i="2"/>
  <c r="K48" i="2"/>
  <c r="K55" i="2"/>
  <c r="K50" i="2"/>
  <c r="K47" i="2"/>
  <c r="K11" i="2"/>
  <c r="K21" i="2"/>
  <c r="K15" i="2"/>
  <c r="K14" i="2"/>
  <c r="K17" i="2"/>
  <c r="K10" i="2"/>
  <c r="K12" i="2"/>
  <c r="K13" i="2"/>
  <c r="K16" i="2"/>
  <c r="F63" i="2"/>
  <c r="F66" i="2"/>
  <c r="F65" i="2"/>
  <c r="F67" i="2"/>
  <c r="F68" i="2"/>
  <c r="F69" i="2"/>
  <c r="F64" i="2"/>
  <c r="F61" i="2"/>
  <c r="F62" i="2"/>
  <c r="K28" i="2"/>
  <c r="F26" i="2"/>
  <c r="F27" i="2"/>
  <c r="F48" i="2"/>
  <c r="F47" i="2"/>
  <c r="F28" i="2"/>
  <c r="F31" i="2"/>
  <c r="F29" i="2"/>
  <c r="F30" i="2"/>
  <c r="F32" i="2"/>
  <c r="F70" i="2"/>
  <c r="K35" i="2"/>
  <c r="F12" i="2"/>
  <c r="K3" i="2"/>
  <c r="F24" i="2"/>
  <c r="K24" i="2"/>
  <c r="F16" i="2"/>
  <c r="F78" i="2"/>
  <c r="F14" i="2"/>
  <c r="F72" i="2"/>
  <c r="F4" i="2"/>
  <c r="K23" i="2"/>
  <c r="F55" i="2"/>
  <c r="K4" i="2"/>
  <c r="F57" i="2"/>
  <c r="F13" i="2"/>
  <c r="K6" i="2"/>
  <c r="K25" i="2"/>
  <c r="F79" i="2"/>
  <c r="K33" i="2"/>
  <c r="K32" i="2"/>
  <c r="F15" i="2"/>
  <c r="F23" i="2"/>
  <c r="F53" i="2"/>
  <c r="F56" i="2"/>
  <c r="F52" i="2"/>
  <c r="K5" i="2"/>
  <c r="K31" i="2"/>
  <c r="F58" i="2"/>
  <c r="F49" i="2"/>
  <c r="K29" i="2"/>
  <c r="F25" i="2"/>
  <c r="F77" i="2"/>
  <c r="F51" i="2"/>
  <c r="K26" i="2"/>
  <c r="K8" i="2"/>
  <c r="K30" i="2"/>
  <c r="F71" i="2"/>
  <c r="K34" i="2"/>
  <c r="K22" i="2"/>
  <c r="K9" i="2"/>
  <c r="F7" i="2"/>
  <c r="F11" i="2"/>
  <c r="F8" i="2"/>
  <c r="F10" i="2"/>
  <c r="F9" i="2"/>
  <c r="F5" i="2"/>
  <c r="K27" i="2"/>
  <c r="K7" i="2"/>
  <c r="F6" i="2"/>
  <c r="F60" i="2"/>
  <c r="F59" i="2"/>
  <c r="F50" i="2"/>
  <c r="F3" i="2"/>
  <c r="F54" i="2"/>
</calcChain>
</file>

<file path=xl/sharedStrings.xml><?xml version="1.0" encoding="utf-8"?>
<sst xmlns="http://schemas.openxmlformats.org/spreadsheetml/2006/main" count="8184" uniqueCount="454">
  <si>
    <t>#</t>
  </si>
  <si>
    <t>Player</t>
  </si>
  <si>
    <t>Number selected</t>
  </si>
  <si>
    <t>% of boards</t>
  </si>
  <si>
    <t>Group</t>
  </si>
  <si>
    <t>A</t>
  </si>
  <si>
    <t>D</t>
  </si>
  <si>
    <t>Place</t>
  </si>
  <si>
    <t>Payout</t>
  </si>
  <si>
    <t>B</t>
  </si>
  <si>
    <t>Adm</t>
  </si>
  <si>
    <t>E</t>
  </si>
  <si>
    <t>C</t>
  </si>
  <si>
    <t>A1</t>
  </si>
  <si>
    <t>A1$</t>
  </si>
  <si>
    <t>A2</t>
  </si>
  <si>
    <t>A3</t>
  </si>
  <si>
    <t>B1</t>
  </si>
  <si>
    <t>B2</t>
  </si>
  <si>
    <t>B3</t>
  </si>
  <si>
    <t>C1</t>
  </si>
  <si>
    <t>C2</t>
  </si>
  <si>
    <t>C3</t>
  </si>
  <si>
    <t>D1</t>
  </si>
  <si>
    <t>D2</t>
  </si>
  <si>
    <t>D3</t>
  </si>
  <si>
    <t>E1</t>
  </si>
  <si>
    <t>E2</t>
  </si>
  <si>
    <t>E3</t>
  </si>
  <si>
    <t>MONEY WON</t>
  </si>
  <si>
    <t>PARTICIPANT</t>
  </si>
  <si>
    <t>Bubba Watson</t>
  </si>
  <si>
    <t>Dustin Johnson</t>
  </si>
  <si>
    <t>Henrik Stenson</t>
  </si>
  <si>
    <t>Hideki Matsuyama</t>
  </si>
  <si>
    <t>Jason Day</t>
  </si>
  <si>
    <t>Jon Rahm</t>
  </si>
  <si>
    <t>Jordan Spieth</t>
  </si>
  <si>
    <t>Justin Rose</t>
  </si>
  <si>
    <t>Justin Thomas</t>
  </si>
  <si>
    <t>Patrick Reed</t>
  </si>
  <si>
    <t>Paul Casey</t>
  </si>
  <si>
    <t>Phil Mickelson</t>
  </si>
  <si>
    <t>Rickie Fowler</t>
  </si>
  <si>
    <t>Rory McIlroy</t>
  </si>
  <si>
    <t>Tiger Woods</t>
  </si>
  <si>
    <t>Adam Scott</t>
  </si>
  <si>
    <t>Brandt Snedeker</t>
  </si>
  <si>
    <t>Brooks Koepka</t>
  </si>
  <si>
    <t>Ian Poulter</t>
  </si>
  <si>
    <t>Jimmy Walker</t>
  </si>
  <si>
    <t>Louis Oosthuizen</t>
  </si>
  <si>
    <t>Marc Leishman</t>
  </si>
  <si>
    <t>Matt Kuchar</t>
  </si>
  <si>
    <t>Matthew Fitzpatrick</t>
  </si>
  <si>
    <t>Patrick Cantlay</t>
  </si>
  <si>
    <t>Sergio Garcia</t>
  </si>
  <si>
    <t>Shane Lowry</t>
  </si>
  <si>
    <t>Tommy Fleetwood</t>
  </si>
  <si>
    <t>Webb Simpson</t>
  </si>
  <si>
    <t>Xander Schauffele</t>
  </si>
  <si>
    <t>Zach Johnson</t>
  </si>
  <si>
    <t>Cameron Smith</t>
  </si>
  <si>
    <t>Chez Reavie</t>
  </si>
  <si>
    <t>Danny Willett</t>
  </si>
  <si>
    <t>Gary Woodland</t>
  </si>
  <si>
    <t>Graeme McDowell</t>
  </si>
  <si>
    <t>Keegan Bradley</t>
  </si>
  <si>
    <t>Kevin Kisner</t>
  </si>
  <si>
    <t>Tony Finau</t>
  </si>
  <si>
    <t>Lucas Glover</t>
  </si>
  <si>
    <t>Mike Kraemer</t>
  </si>
  <si>
    <t>Zach Vanderhoef</t>
  </si>
  <si>
    <t>Ryan Johnson</t>
  </si>
  <si>
    <t>Patrick Snyder</t>
  </si>
  <si>
    <t>Alan Horvatich</t>
  </si>
  <si>
    <t>John Rydell</t>
  </si>
  <si>
    <t>Pat Ryan</t>
  </si>
  <si>
    <t>Matt Tutaj</t>
  </si>
  <si>
    <t>Brian Wade</t>
  </si>
  <si>
    <t>John Juarez</t>
  </si>
  <si>
    <t>Fred Husemoller</t>
  </si>
  <si>
    <t>Rick Salzman 1</t>
  </si>
  <si>
    <t>Rick Salzman 2</t>
  </si>
  <si>
    <t>John Perrault</t>
  </si>
  <si>
    <t>Chad Smith 1</t>
  </si>
  <si>
    <t>Chad Smith 2</t>
  </si>
  <si>
    <t>George Stewart</t>
  </si>
  <si>
    <t>Brad Weappa</t>
  </si>
  <si>
    <t>Connor Flaherty</t>
  </si>
  <si>
    <t>Tyrrell Hatton</t>
  </si>
  <si>
    <t>Byeong Hun An</t>
  </si>
  <si>
    <t>NAME</t>
  </si>
  <si>
    <t>RANK</t>
  </si>
  <si>
    <t>BEHIND ABOVE</t>
  </si>
  <si>
    <t>BEHIND WINNER</t>
  </si>
  <si>
    <t>Kevin Na</t>
  </si>
  <si>
    <t>Rafa Cabrera-Bello</t>
  </si>
  <si>
    <t>Billy Horschel</t>
  </si>
  <si>
    <t>Rory Sabbatini</t>
  </si>
  <si>
    <t>Si Woo Kim</t>
  </si>
  <si>
    <t>Abraham Ancer</t>
  </si>
  <si>
    <t>Chan Kim</t>
  </si>
  <si>
    <t>Lane Stillings</t>
  </si>
  <si>
    <t>Kevin Gorg</t>
  </si>
  <si>
    <t>Tim Kane</t>
  </si>
  <si>
    <t>Bruce Nakamura</t>
  </si>
  <si>
    <t>Andy McCauley</t>
  </si>
  <si>
    <t>Austin MacLeod</t>
  </si>
  <si>
    <t>Jay Moss</t>
  </si>
  <si>
    <t>Mark Gorney 1</t>
  </si>
  <si>
    <t>Mark Gorney 2</t>
  </si>
  <si>
    <t>Chad Smith 3</t>
  </si>
  <si>
    <t>Bryan Dobek</t>
  </si>
  <si>
    <t>Steve Bull 1</t>
  </si>
  <si>
    <t>Steve Bull 2</t>
  </si>
  <si>
    <t>Bryson DeChambeau</t>
  </si>
  <si>
    <t>Andrew Putnam</t>
  </si>
  <si>
    <t>Erik van Rooyen</t>
  </si>
  <si>
    <t>Bernd Wiesberger</t>
  </si>
  <si>
    <t>Joel Dahmen</t>
  </si>
  <si>
    <t>Matt Wallace</t>
  </si>
  <si>
    <t>Adam Hadwin</t>
  </si>
  <si>
    <t>Jazz Janewattananond</t>
  </si>
  <si>
    <t>Joaquin Niemann</t>
  </si>
  <si>
    <t>Mike Lorenzo-Vera</t>
  </si>
  <si>
    <t>Robert MacIntyre</t>
  </si>
  <si>
    <t>Sungjae Im</t>
  </si>
  <si>
    <t>Christiaan Bezuidenhout</t>
  </si>
  <si>
    <t>Corey Conners</t>
  </si>
  <si>
    <t>Jason Kokrak</t>
  </si>
  <si>
    <t>Kevin Streelman</t>
  </si>
  <si>
    <t>Ryan Palmer</t>
  </si>
  <si>
    <t>Sung Kang</t>
  </si>
  <si>
    <t>Tom Lewis</t>
  </si>
  <si>
    <t>Kurt Kitayama</t>
  </si>
  <si>
    <t>Shaun Norris</t>
  </si>
  <si>
    <t>Zach Agamenoni</t>
  </si>
  <si>
    <t>Randy Zuckerman</t>
  </si>
  <si>
    <t>Rick Salzman 3</t>
  </si>
  <si>
    <t>Nick Bjerken 1</t>
  </si>
  <si>
    <t>Nick Bjerken 2</t>
  </si>
  <si>
    <t>Tom Keffury</t>
  </si>
  <si>
    <t>Bill Perpich 1</t>
  </si>
  <si>
    <t>Bill Perpich 2</t>
  </si>
  <si>
    <t>Tom Maertz</t>
  </si>
  <si>
    <t>Matt Cohn</t>
  </si>
  <si>
    <t>Ryan Wensmann 1</t>
  </si>
  <si>
    <t>Ryan Wensmann 2</t>
  </si>
  <si>
    <t>Corey Schmidt</t>
  </si>
  <si>
    <t>GROUP A1</t>
  </si>
  <si>
    <t>GROUP A2</t>
  </si>
  <si>
    <t>GROUP A3</t>
  </si>
  <si>
    <t>GROUP B1</t>
  </si>
  <si>
    <t>GROUP B2</t>
  </si>
  <si>
    <t>GROUP B3</t>
  </si>
  <si>
    <t>GROUP C1</t>
  </si>
  <si>
    <t>GROUP C2</t>
  </si>
  <si>
    <t>GROUP D1</t>
  </si>
  <si>
    <t>GROUP D2</t>
  </si>
  <si>
    <t>GROUP D3</t>
  </si>
  <si>
    <t>GROUP E1</t>
  </si>
  <si>
    <t>GROUP E2</t>
  </si>
  <si>
    <t>GROUP E3</t>
  </si>
  <si>
    <t>GROUP C3</t>
  </si>
  <si>
    <t>Matt Fitzpatrick</t>
  </si>
  <si>
    <t>PLAYER</t>
  </si>
  <si>
    <t>EARNINGS</t>
  </si>
  <si>
    <t>Brian Harman</t>
  </si>
  <si>
    <t>PAYOUT</t>
  </si>
  <si>
    <t>GOLFERS $ WON</t>
  </si>
  <si>
    <t>Daniel Berger</t>
  </si>
  <si>
    <t>Cameron Champ</t>
  </si>
  <si>
    <t>Harris English</t>
  </si>
  <si>
    <t>Viktor Hovland</t>
  </si>
  <si>
    <t>Martin Kaymer</t>
  </si>
  <si>
    <t>Collin Morikawa</t>
  </si>
  <si>
    <t>Scottie Scheffler</t>
  </si>
  <si>
    <t>Brendon Todd</t>
  </si>
  <si>
    <t>Matthew Wolff</t>
  </si>
  <si>
    <t>Lanto Griffin</t>
  </si>
  <si>
    <t>Max Homa</t>
  </si>
  <si>
    <t>Mackenzie Hughes</t>
  </si>
  <si>
    <t>Danny Lee</t>
  </si>
  <si>
    <t>Adam Long</t>
  </si>
  <si>
    <t>Matthias Schwab</t>
  </si>
  <si>
    <t>Michael Thompson</t>
  </si>
  <si>
    <t>Tyler Duncan</t>
  </si>
  <si>
    <t>Lucas Herbert</t>
  </si>
  <si>
    <t>Mark Hubbard</t>
  </si>
  <si>
    <t>Ryo Ishikawa</t>
  </si>
  <si>
    <t>Matt Jones</t>
  </si>
  <si>
    <t>Troy Merritt</t>
  </si>
  <si>
    <t>Sebastian Muñoz</t>
  </si>
  <si>
    <t>Victor Perez</t>
  </si>
  <si>
    <t>Steve Stricker</t>
  </si>
  <si>
    <t>Danny Balin</t>
  </si>
  <si>
    <t>Jim Herman</t>
  </si>
  <si>
    <t>Marty Jertson</t>
  </si>
  <si>
    <t>Ryan Vermeer</t>
  </si>
  <si>
    <t>Richy Werenski</t>
  </si>
  <si>
    <t>Michael Beychok</t>
  </si>
  <si>
    <t>Devin Colvin 1</t>
  </si>
  <si>
    <t>Devin Colvin 2</t>
  </si>
  <si>
    <t>Steve Dahl</t>
  </si>
  <si>
    <t>Jeff Larson</t>
  </si>
  <si>
    <t>James Maertz</t>
  </si>
  <si>
    <t>Nick Bjerken 3</t>
  </si>
  <si>
    <t>George Stewart IV</t>
  </si>
  <si>
    <t>Brad Hughes</t>
  </si>
  <si>
    <t>Steven Batchelder</t>
  </si>
  <si>
    <t>David Hellmuth</t>
  </si>
  <si>
    <t>Steve Jagoditz</t>
  </si>
  <si>
    <t>Guy Fridley 1</t>
  </si>
  <si>
    <t>Brigette Noeldner</t>
  </si>
  <si>
    <t>Chris Keller</t>
  </si>
  <si>
    <t>Elaine Curry</t>
  </si>
  <si>
    <t>Jody Puckett</t>
  </si>
  <si>
    <t>Tom Keenan</t>
  </si>
  <si>
    <t>Steve Juarez</t>
  </si>
  <si>
    <t>Jeff Roberts 2</t>
  </si>
  <si>
    <t>Jeff Roberts 1</t>
  </si>
  <si>
    <t>Dave Pessagno</t>
  </si>
  <si>
    <t>Barney Paulzine 1</t>
  </si>
  <si>
    <t>Barney Paulzine 2</t>
  </si>
  <si>
    <t>Barney Paulzine 3</t>
  </si>
  <si>
    <t>Evan Bronson</t>
  </si>
  <si>
    <t>Brian Beach 1</t>
  </si>
  <si>
    <t>Brian Beach 2</t>
  </si>
  <si>
    <t>Guy Fridley 2</t>
  </si>
  <si>
    <t>Tanner Howard 1</t>
  </si>
  <si>
    <t>Tanner Howard 2</t>
  </si>
  <si>
    <t>Tanner Howard 3</t>
  </si>
  <si>
    <t>Brian Huenefeld</t>
  </si>
  <si>
    <t>Dylan Worth</t>
  </si>
  <si>
    <t>Daryl Sherred</t>
  </si>
  <si>
    <t>Topher Baron</t>
  </si>
  <si>
    <t>Byron Dolven</t>
  </si>
  <si>
    <t>Ryan Shane</t>
  </si>
  <si>
    <t>Beth Loechler</t>
  </si>
  <si>
    <t>Ryan Olsen</t>
  </si>
  <si>
    <t>Karen Valento</t>
  </si>
  <si>
    <t>Mira Young</t>
  </si>
  <si>
    <t>Kyle Theige</t>
  </si>
  <si>
    <t>Bryson DeCham</t>
  </si>
  <si>
    <t>Mack Hughes</t>
  </si>
  <si>
    <t>TO PAR</t>
  </si>
  <si>
    <t>CUT</t>
  </si>
  <si>
    <t>C1$</t>
  </si>
  <si>
    <t>C2$</t>
  </si>
  <si>
    <t>C3$</t>
  </si>
  <si>
    <t>D1$</t>
  </si>
  <si>
    <t>B1$</t>
  </si>
  <si>
    <t>B2$</t>
  </si>
  <si>
    <t>B3$</t>
  </si>
  <si>
    <t>A2$</t>
  </si>
  <si>
    <t>A3$</t>
  </si>
  <si>
    <t>D2$</t>
  </si>
  <si>
    <t>D3$</t>
  </si>
  <si>
    <t>E1$</t>
  </si>
  <si>
    <t>E2$</t>
  </si>
  <si>
    <t>E3$</t>
  </si>
  <si>
    <t>Lee Westwood</t>
  </si>
  <si>
    <t>Sam Hofsfield</t>
  </si>
  <si>
    <t>Alex Noren</t>
  </si>
  <si>
    <t>Thomas Pieters</t>
  </si>
  <si>
    <t>Will Zalatoris</t>
  </si>
  <si>
    <t>Thomas Detry</t>
  </si>
  <si>
    <t>Ryan Fox</t>
  </si>
  <si>
    <t>Justin Harding</t>
  </si>
  <si>
    <t>Charles Howell</t>
  </si>
  <si>
    <t>Romain Langsque</t>
  </si>
  <si>
    <t>Eddie Pepperell</t>
  </si>
  <si>
    <t>J. T. Poston</t>
  </si>
  <si>
    <t>Davis Riley</t>
  </si>
  <si>
    <t>Connor Smye</t>
  </si>
  <si>
    <t>Andy Sullivan</t>
  </si>
  <si>
    <t>Sami Valimaki</t>
  </si>
  <si>
    <t>Brandon Wu</t>
  </si>
  <si>
    <t>Paul Barjon</t>
  </si>
  <si>
    <t>Chesson Hadley</t>
  </si>
  <si>
    <t>Scott Hend</t>
  </si>
  <si>
    <t>Lee Hodges</t>
  </si>
  <si>
    <t>Rasmus Hojgaard</t>
  </si>
  <si>
    <t>Shugo Imahira</t>
  </si>
  <si>
    <t>Stephan Jaeger</t>
  </si>
  <si>
    <t>Curtis Luck</t>
  </si>
  <si>
    <t>Daniel McCarthy</t>
  </si>
  <si>
    <t>Adrian Otaguil</t>
  </si>
  <si>
    <t>Renato Paratore</t>
  </si>
  <si>
    <t>Taylor Pendrith</t>
  </si>
  <si>
    <t>J. C. Ritchie</t>
  </si>
  <si>
    <t>Greyson Sigg</t>
  </si>
  <si>
    <t>Jim Archbold</t>
  </si>
  <si>
    <t>DJ Schmidt</t>
  </si>
  <si>
    <t>Jim Arntz</t>
  </si>
  <si>
    <t>Jason Austin</t>
  </si>
  <si>
    <t>Shawn Braungel</t>
  </si>
  <si>
    <t>Eric Bigham 1</t>
  </si>
  <si>
    <t>Eric Bigham 2</t>
  </si>
  <si>
    <t>Darrow Fielder</t>
  </si>
  <si>
    <t>Ryan Dennis</t>
  </si>
  <si>
    <t>Jaime Mackenthun</t>
  </si>
  <si>
    <t>Chris Macero</t>
  </si>
  <si>
    <t>Kevin Keenan</t>
  </si>
  <si>
    <t>Mel Dario</t>
  </si>
  <si>
    <t>Travis McKay</t>
  </si>
  <si>
    <t>Doug Zaer</t>
  </si>
  <si>
    <t>Jerry Ross</t>
  </si>
  <si>
    <t>Mike Rossi</t>
  </si>
  <si>
    <t>Mike Zupanovich</t>
  </si>
  <si>
    <t>Joey Wirtz</t>
  </si>
  <si>
    <t>Tom Marks</t>
  </si>
  <si>
    <t>Cindee Blattman</t>
  </si>
  <si>
    <t>David Neish</t>
  </si>
  <si>
    <t>Joe Pancotto 1</t>
  </si>
  <si>
    <t>Joe Pancotto 2</t>
  </si>
  <si>
    <t>Joe Pancotto 3</t>
  </si>
  <si>
    <t>Rick Salzman 4</t>
  </si>
  <si>
    <t>Rick Salzman 5</t>
  </si>
  <si>
    <t>Brian Blanchard</t>
  </si>
  <si>
    <t>Bobby Shea</t>
  </si>
  <si>
    <t>Gordon Giles</t>
  </si>
  <si>
    <t>Steve Busching</t>
  </si>
  <si>
    <t>Mike Commers</t>
  </si>
  <si>
    <t>Nancy Munoz</t>
  </si>
  <si>
    <t>Aaron Wright</t>
  </si>
  <si>
    <t>Connor Steele</t>
  </si>
  <si>
    <t>Nick Dario</t>
  </si>
  <si>
    <t>Trey Ourso</t>
  </si>
  <si>
    <t>Kevin Gaynor</t>
  </si>
  <si>
    <t>Zach Dobek</t>
  </si>
  <si>
    <t>Steve Bull 3</t>
  </si>
  <si>
    <t>David Cardino</t>
  </si>
  <si>
    <t>Matthew McGregor 1</t>
  </si>
  <si>
    <t>Matthew McGregor 2</t>
  </si>
  <si>
    <t>Terry Wensmann</t>
  </si>
  <si>
    <t>Mike Tharp 1</t>
  </si>
  <si>
    <t>Mike Tharp 2</t>
  </si>
  <si>
    <t>Josh Rasmussen</t>
  </si>
  <si>
    <t>Gene Davenport</t>
  </si>
  <si>
    <t>Michael Moller</t>
  </si>
  <si>
    <t>Brandon Masters</t>
  </si>
  <si>
    <t>Ian Ayers 1</t>
  </si>
  <si>
    <t>Ian Ayers 2</t>
  </si>
  <si>
    <t>Doug Berg</t>
  </si>
  <si>
    <t>Brian Patrick</t>
  </si>
  <si>
    <t>Michael Nehmer 1</t>
  </si>
  <si>
    <t>Michael Nehmer 2</t>
  </si>
  <si>
    <t>TJ Keenan</t>
  </si>
  <si>
    <t>Randy Raynolds 1</t>
  </si>
  <si>
    <t>Randy Raynolds 2</t>
  </si>
  <si>
    <t>Mike Accetta</t>
  </si>
  <si>
    <t>Wade Yeoman</t>
  </si>
  <si>
    <t>Chris Novogratz</t>
  </si>
  <si>
    <t>Matt Haws 1</t>
  </si>
  <si>
    <t>Matt Haws 2</t>
  </si>
  <si>
    <t>Jay Perrault</t>
  </si>
  <si>
    <t>Kevin Rockwell</t>
  </si>
  <si>
    <t>Bob Paulzine</t>
  </si>
  <si>
    <t>Erik Rogers</t>
  </si>
  <si>
    <t>Marc Crahan 1</t>
  </si>
  <si>
    <t>Marc Crahan 2</t>
  </si>
  <si>
    <t>Michael DeCillis</t>
  </si>
  <si>
    <t>Lawrence Koziarski</t>
  </si>
  <si>
    <t>Adam Arola</t>
  </si>
  <si>
    <t>Robbie Christian</t>
  </si>
  <si>
    <t>Anthony Dileva</t>
  </si>
  <si>
    <t>JW Stevens</t>
  </si>
  <si>
    <t>Marc Haser</t>
  </si>
  <si>
    <t>Paul Parsons</t>
  </si>
  <si>
    <t>Mario Munoz</t>
  </si>
  <si>
    <t>Kevin Kulhanek</t>
  </si>
  <si>
    <t>Steve Kelley</t>
  </si>
  <si>
    <t>Zach Brantner</t>
  </si>
  <si>
    <t>Alex Massopust 1</t>
  </si>
  <si>
    <t>Alex Massopust 2</t>
  </si>
  <si>
    <t>Ivan Dcunha</t>
  </si>
  <si>
    <t xml:space="preserve">Ian Behm </t>
  </si>
  <si>
    <t>Frank DiVito</t>
  </si>
  <si>
    <t>Barbara Raynolds</t>
  </si>
  <si>
    <t>Mike Kirsch 1</t>
  </si>
  <si>
    <t>Mike Kirsch 2</t>
  </si>
  <si>
    <t>Jon Hahn</t>
  </si>
  <si>
    <t>Tim Egan 1</t>
  </si>
  <si>
    <t>Tim Egan 2</t>
  </si>
  <si>
    <t>Tim Egan 3</t>
  </si>
  <si>
    <t>Joe Pacheco 1</t>
  </si>
  <si>
    <t>Leo Francis</t>
  </si>
  <si>
    <t>Joe Pacheco 2</t>
  </si>
  <si>
    <t>Alex Dyer</t>
  </si>
  <si>
    <t>Joe Verhasselt</t>
  </si>
  <si>
    <t>Michael Costa 1</t>
  </si>
  <si>
    <t>Michael Costa 2</t>
  </si>
  <si>
    <t>Zack Kartak</t>
  </si>
  <si>
    <t>Phil Rietta</t>
  </si>
  <si>
    <t>Danny Caldwell</t>
  </si>
  <si>
    <t>Earl Macom</t>
  </si>
  <si>
    <t>Ryan Rose</t>
  </si>
  <si>
    <t>Adam Jacobs</t>
  </si>
  <si>
    <t>Nik Lazar</t>
  </si>
  <si>
    <t>Barney Paulzine 4</t>
  </si>
  <si>
    <t>Mike Hanson</t>
  </si>
  <si>
    <t>L Runck</t>
  </si>
  <si>
    <t>Geoff Stam</t>
  </si>
  <si>
    <t>Jeff Williamson</t>
  </si>
  <si>
    <t>Jon Sutherland 1</t>
  </si>
  <si>
    <t>Jon Sutherland 2</t>
  </si>
  <si>
    <t>Ryan Pisciotta</t>
  </si>
  <si>
    <t>Shawn Anderson</t>
  </si>
  <si>
    <t>David Johnson</t>
  </si>
  <si>
    <t>Aaron Rustad</t>
  </si>
  <si>
    <t>Brenden Hamrick</t>
  </si>
  <si>
    <t>Dan Ford 1</t>
  </si>
  <si>
    <t>Dan Ford 2</t>
  </si>
  <si>
    <t>Jeff Hornsby</t>
  </si>
  <si>
    <t>Michael Johnson</t>
  </si>
  <si>
    <t>Andrew Dale</t>
  </si>
  <si>
    <t>Kevin Roddy 1</t>
  </si>
  <si>
    <t>Kevin Roddy 2</t>
  </si>
  <si>
    <t>Kevin Roddy 3</t>
  </si>
  <si>
    <t>Kevin Roddy 4</t>
  </si>
  <si>
    <t>Danny Roddy</t>
  </si>
  <si>
    <t>Mitch Theis</t>
  </si>
  <si>
    <t>Tim Duggan</t>
  </si>
  <si>
    <t>Joshua Menden</t>
  </si>
  <si>
    <t>Carl D’Aquila 1</t>
  </si>
  <si>
    <t>Carl D’Aquila 2</t>
  </si>
  <si>
    <t>Jason Theis</t>
  </si>
  <si>
    <t>Dan Christy</t>
  </si>
  <si>
    <t>Dave Valento 1</t>
  </si>
  <si>
    <t>Dave Valento 2</t>
  </si>
  <si>
    <t>Marvin Melgaard 1</t>
  </si>
  <si>
    <t>Marvin Melgaard 2</t>
  </si>
  <si>
    <t>Marvin Melgaard 3</t>
  </si>
  <si>
    <t>Xander Schauff</t>
  </si>
  <si>
    <t>Chad Smith 4</t>
  </si>
  <si>
    <t>John Pak</t>
  </si>
  <si>
    <t>--</t>
  </si>
  <si>
    <t>Davis Thompson</t>
  </si>
  <si>
    <t>Takumi Kanaya</t>
  </si>
  <si>
    <t>Andy Ogletree</t>
  </si>
  <si>
    <t>Preston Summerhays</t>
  </si>
  <si>
    <t>John Augenstein</t>
  </si>
  <si>
    <t>Sandy Scott</t>
  </si>
  <si>
    <t>Paul Waring</t>
  </si>
  <si>
    <t>Chun An Yu</t>
  </si>
  <si>
    <t>Cole Hammer</t>
  </si>
  <si>
    <t>Ricky Castillo</t>
  </si>
  <si>
    <t>Branden Grace</t>
  </si>
  <si>
    <t>Lukas Michel</t>
  </si>
  <si>
    <t>James Sugrue</t>
  </si>
  <si>
    <t>Eduard Rousaud</t>
  </si>
  <si>
    <t>WD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</si>
</sst>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164" formatCode="0.0"/>
    <numFmt numFmtId="165" formatCode="_(&quot;$&quot;* #,##0_);_(&quot;$&quot;* \(#,##0\);_(&quot;$&quot;* &quot;-&quot;??_);_(@_)"/>
    <numFmt numFmtId="166" formatCode="m/d;@"/>
    <numFmt numFmtId="167" formatCode="&quot;$&quot;#,##0"/>
  </numFmts>
  <fonts count="14" x14ac:knownFonts="1">
    <font>
      <sz val="11"/>
      <color theme="1"/>
      <name val="Calibri"/>
      <family val="2"/>
      <scheme val="minor"/>
    </font>
    <font>
      <sz val="11"/>
      <color theme="1"/>
      <name val="Calibri"/>
      <family val="2"/>
      <scheme val="minor"/>
    </font>
    <font>
      <sz val="9"/>
      <color theme="1"/>
      <name val="Calibri"/>
      <family val="2"/>
      <scheme val="minor"/>
    </font>
    <font>
      <sz val="9"/>
      <color theme="2" tint="-0.499984740745262"/>
      <name val="Calibri"/>
      <family val="2"/>
      <scheme val="minor"/>
    </font>
    <font>
      <sz val="9"/>
      <name val="Calibri"/>
      <family val="2"/>
      <scheme val="minor"/>
    </font>
    <font>
      <sz val="9"/>
      <color theme="0" tint="-0.14999847407452621"/>
      <name val="Calibri"/>
      <family val="2"/>
      <scheme val="minor"/>
    </font>
    <font>
      <sz val="9"/>
      <color theme="0"/>
      <name val="Calibri"/>
      <family val="2"/>
      <scheme val="minor"/>
    </font>
    <font>
      <b/>
      <sz val="8"/>
      <name val="Calibri"/>
      <family val="2"/>
    </font>
    <font>
      <sz val="8"/>
      <name val="Calibri"/>
      <family val="2"/>
    </font>
    <font>
      <sz val="8"/>
      <color theme="1"/>
      <name val="Ruda"/>
    </font>
    <font>
      <b/>
      <sz val="8"/>
      <color theme="1"/>
      <name val="Ruda"/>
    </font>
    <font>
      <sz val="10"/>
      <color theme="1"/>
      <name val="Calibri"/>
      <family val="2"/>
      <scheme val="minor"/>
    </font>
    <font>
      <sz val="10"/>
      <name val="Calibri"/>
      <family val="2"/>
      <scheme val="minor"/>
    </font>
    <font>
      <sz val="8"/>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0070C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66FF33"/>
        <bgColor indexed="64"/>
      </patternFill>
    </fill>
  </fills>
  <borders count="34">
    <border>
      <left/>
      <right/>
      <top/>
      <bottom/>
      <diagonal/>
    </border>
    <border>
      <left style="thin">
        <color indexed="64"/>
      </left>
      <right style="thin">
        <color indexed="64"/>
      </right>
      <top style="thick">
        <color indexed="64"/>
      </top>
      <bottom style="thick">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ck">
        <color indexed="64"/>
      </top>
      <bottom style="thick">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2">
    <xf numFmtId="0" fontId="0" fillId="0" borderId="0" xfId="0"/>
    <xf numFmtId="0" fontId="2" fillId="0" borderId="0" xfId="0" applyFont="1"/>
    <xf numFmtId="0" fontId="3" fillId="4" borderId="0" xfId="0" applyFont="1" applyFill="1" applyAlignment="1">
      <alignment horizontal="center" vertical="center"/>
    </xf>
    <xf numFmtId="2" fontId="3" fillId="4" borderId="0" xfId="0" applyNumberFormat="1" applyFont="1" applyFill="1" applyAlignment="1">
      <alignment horizontal="center" vertical="center"/>
    </xf>
    <xf numFmtId="0" fontId="4" fillId="4" borderId="0" xfId="0" applyFont="1" applyFill="1" applyAlignment="1">
      <alignment vertical="center"/>
    </xf>
    <xf numFmtId="0" fontId="4" fillId="4" borderId="0" xfId="0" applyFont="1" applyFill="1" applyAlignment="1">
      <alignment horizontal="center" vertical="center"/>
    </xf>
    <xf numFmtId="9" fontId="4" fillId="4" borderId="0" xfId="2" applyFont="1" applyFill="1" applyAlignment="1">
      <alignment vertical="center"/>
    </xf>
    <xf numFmtId="0" fontId="5" fillId="4" borderId="0" xfId="0" applyFont="1" applyFill="1" applyAlignment="1">
      <alignment vertical="center" wrapText="1"/>
    </xf>
    <xf numFmtId="0" fontId="4" fillId="4" borderId="0" xfId="0" applyFont="1" applyFill="1" applyAlignment="1">
      <alignment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9" fontId="6" fillId="6" borderId="9" xfId="2" applyFont="1" applyFill="1" applyBorder="1" applyAlignment="1">
      <alignment horizontal="center" vertical="center" wrapText="1"/>
    </xf>
    <xf numFmtId="0" fontId="6" fillId="6" borderId="10" xfId="0" applyFont="1" applyFill="1" applyBorder="1" applyAlignment="1">
      <alignment horizontal="center" vertical="center" wrapText="1"/>
    </xf>
    <xf numFmtId="0" fontId="2" fillId="0" borderId="0" xfId="0" applyFont="1" applyAlignment="1">
      <alignment vertical="center" wrapText="1"/>
    </xf>
    <xf numFmtId="0" fontId="5" fillId="4" borderId="0" xfId="0" applyFont="1" applyFill="1" applyAlignment="1">
      <alignment vertical="center"/>
    </xf>
    <xf numFmtId="164" fontId="5" fillId="4" borderId="0" xfId="0" applyNumberFormat="1" applyFont="1" applyFill="1" applyAlignment="1">
      <alignment vertical="center"/>
    </xf>
    <xf numFmtId="0" fontId="4" fillId="2" borderId="15" xfId="0" applyFont="1" applyFill="1" applyBorder="1" applyAlignment="1">
      <alignment vertical="center" wrapText="1"/>
    </xf>
    <xf numFmtId="0" fontId="4" fillId="2" borderId="21" xfId="0" applyFont="1" applyFill="1" applyBorder="1" applyAlignment="1">
      <alignment horizontal="center" vertical="center"/>
    </xf>
    <xf numFmtId="0" fontId="4" fillId="2" borderId="16" xfId="0" applyFont="1" applyFill="1" applyBorder="1" applyAlignment="1">
      <alignment horizontal="center" vertical="center"/>
    </xf>
    <xf numFmtId="0" fontId="4" fillId="3" borderId="11" xfId="0" applyFont="1" applyFill="1" applyBorder="1" applyAlignment="1">
      <alignment vertical="center" wrapText="1"/>
    </xf>
    <xf numFmtId="0" fontId="4" fillId="3" borderId="12" xfId="0" applyFont="1" applyFill="1" applyBorder="1" applyAlignment="1">
      <alignment horizontal="center" vertical="center"/>
    </xf>
    <xf numFmtId="9" fontId="4" fillId="3" borderId="13" xfId="2" applyFont="1" applyFill="1" applyBorder="1" applyAlignment="1">
      <alignment horizontal="center" vertical="center"/>
    </xf>
    <xf numFmtId="0" fontId="4" fillId="3" borderId="14" xfId="0" applyFont="1" applyFill="1" applyBorder="1" applyAlignment="1">
      <alignment horizontal="center" vertical="center"/>
    </xf>
    <xf numFmtId="0" fontId="4" fillId="2" borderId="3" xfId="0" applyFont="1" applyFill="1" applyBorder="1" applyAlignment="1">
      <alignment vertical="center" wrapText="1"/>
    </xf>
    <xf numFmtId="0" fontId="4" fillId="2" borderId="4" xfId="0" applyFont="1" applyFill="1" applyBorder="1" applyAlignment="1">
      <alignment horizontal="center" vertical="center"/>
    </xf>
    <xf numFmtId="9" fontId="4" fillId="2" borderId="6"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4" fillId="3" borderId="3" xfId="0" applyFont="1" applyFill="1" applyBorder="1" applyAlignment="1">
      <alignment vertical="center" wrapText="1"/>
    </xf>
    <xf numFmtId="0" fontId="4" fillId="3" borderId="4" xfId="0" applyFont="1" applyFill="1" applyBorder="1" applyAlignment="1">
      <alignment horizontal="center" vertical="center"/>
    </xf>
    <xf numFmtId="9" fontId="4" fillId="3" borderId="6" xfId="2" applyFont="1" applyFill="1" applyBorder="1" applyAlignment="1">
      <alignment horizontal="center" vertical="center"/>
    </xf>
    <xf numFmtId="0" fontId="4" fillId="3" borderId="5" xfId="0" applyFont="1" applyFill="1" applyBorder="1" applyAlignment="1">
      <alignment horizontal="center" vertical="center"/>
    </xf>
    <xf numFmtId="0" fontId="4" fillId="2" borderId="17" xfId="0" applyFont="1" applyFill="1" applyBorder="1" applyAlignment="1">
      <alignment vertical="center" wrapText="1"/>
    </xf>
    <xf numFmtId="0" fontId="4" fillId="2" borderId="18" xfId="0" applyFont="1" applyFill="1" applyBorder="1" applyAlignment="1">
      <alignment horizontal="center" vertical="center"/>
    </xf>
    <xf numFmtId="9" fontId="4" fillId="2" borderId="19" xfId="0" applyNumberFormat="1" applyFont="1" applyFill="1" applyBorder="1" applyAlignment="1">
      <alignment horizontal="center" vertical="center"/>
    </xf>
    <xf numFmtId="0" fontId="4" fillId="2" borderId="20" xfId="0" applyFont="1" applyFill="1" applyBorder="1" applyAlignment="1">
      <alignment horizontal="center" vertical="center"/>
    </xf>
    <xf numFmtId="0" fontId="4" fillId="3" borderId="15" xfId="0" applyFont="1" applyFill="1" applyBorder="1" applyAlignment="1">
      <alignment vertical="center" wrapText="1"/>
    </xf>
    <xf numFmtId="0" fontId="4" fillId="3" borderId="21" xfId="0" applyFont="1" applyFill="1" applyBorder="1" applyAlignment="1">
      <alignment horizontal="center" vertical="center"/>
    </xf>
    <xf numFmtId="9" fontId="4" fillId="3" borderId="22" xfId="0" applyNumberFormat="1" applyFont="1" applyFill="1" applyBorder="1" applyAlignment="1">
      <alignment horizontal="center" vertical="center"/>
    </xf>
    <xf numFmtId="0" fontId="4" fillId="3" borderId="16" xfId="0" applyFont="1" applyFill="1" applyBorder="1" applyAlignment="1">
      <alignment horizontal="center" vertical="center"/>
    </xf>
    <xf numFmtId="9" fontId="4" fillId="3" borderId="6" xfId="0" applyNumberFormat="1" applyFont="1" applyFill="1" applyBorder="1" applyAlignment="1">
      <alignment horizontal="center" vertical="center"/>
    </xf>
    <xf numFmtId="0" fontId="4" fillId="3" borderId="17" xfId="0" applyFont="1" applyFill="1" applyBorder="1" applyAlignment="1">
      <alignment vertical="center" wrapText="1"/>
    </xf>
    <xf numFmtId="0" fontId="4" fillId="3" borderId="18" xfId="0" applyFont="1" applyFill="1" applyBorder="1" applyAlignment="1">
      <alignment horizontal="center" vertical="center"/>
    </xf>
    <xf numFmtId="9" fontId="4" fillId="3" borderId="19" xfId="2" applyFont="1" applyFill="1" applyBorder="1" applyAlignment="1">
      <alignment horizontal="center" vertical="center"/>
    </xf>
    <xf numFmtId="0" fontId="4" fillId="3" borderId="20" xfId="0" applyFont="1" applyFill="1" applyBorder="1" applyAlignment="1">
      <alignment horizontal="center" vertical="center"/>
    </xf>
    <xf numFmtId="9" fontId="4" fillId="2" borderId="22" xfId="2" applyFont="1" applyFill="1" applyBorder="1" applyAlignment="1">
      <alignment horizontal="center" vertical="center"/>
    </xf>
    <xf numFmtId="9" fontId="4" fillId="2" borderId="6" xfId="2" applyFont="1" applyFill="1" applyBorder="1" applyAlignment="1">
      <alignment horizontal="center" vertical="center"/>
    </xf>
    <xf numFmtId="9" fontId="4" fillId="2" borderId="22" xfId="0" applyNumberFormat="1" applyFont="1" applyFill="1" applyBorder="1" applyAlignment="1">
      <alignment horizontal="center" vertical="center"/>
    </xf>
    <xf numFmtId="9" fontId="4" fillId="2" borderId="19" xfId="2" applyFont="1" applyFill="1" applyBorder="1" applyAlignment="1">
      <alignment horizontal="center" vertical="center"/>
    </xf>
    <xf numFmtId="0" fontId="0" fillId="3" borderId="0" xfId="0" applyFill="1"/>
    <xf numFmtId="0" fontId="7" fillId="2" borderId="26" xfId="0" applyFont="1" applyFill="1" applyBorder="1" applyAlignment="1">
      <alignment horizontal="center" vertical="top"/>
    </xf>
    <xf numFmtId="0" fontId="8" fillId="0" borderId="0" xfId="0" applyFont="1"/>
    <xf numFmtId="0" fontId="8" fillId="3" borderId="21" xfId="0" applyFont="1" applyFill="1" applyBorder="1" applyAlignment="1">
      <alignment horizontal="left" vertical="center"/>
    </xf>
    <xf numFmtId="44" fontId="8" fillId="5" borderId="2" xfId="0" applyNumberFormat="1" applyFont="1" applyFill="1" applyBorder="1" applyAlignment="1">
      <alignment horizontal="left" vertical="center"/>
    </xf>
    <xf numFmtId="0" fontId="8" fillId="3" borderId="0" xfId="0" applyFont="1" applyFill="1"/>
    <xf numFmtId="0" fontId="7" fillId="2" borderId="23" xfId="0" applyFont="1" applyFill="1" applyBorder="1" applyAlignment="1">
      <alignment horizontal="center" vertical="top"/>
    </xf>
    <xf numFmtId="0" fontId="8" fillId="0" borderId="0" xfId="0" applyFont="1" applyAlignment="1"/>
    <xf numFmtId="0" fontId="8" fillId="0" borderId="0" xfId="0" applyFont="1" applyAlignment="1">
      <alignment horizontal="center" vertical="top"/>
    </xf>
    <xf numFmtId="0" fontId="9" fillId="0" borderId="0" xfId="0" applyFont="1"/>
    <xf numFmtId="0" fontId="10" fillId="0" borderId="0" xfId="0" applyFont="1" applyAlignment="1">
      <alignment horizontal="center" vertical="center" wrapText="1"/>
    </xf>
    <xf numFmtId="0" fontId="9" fillId="3" borderId="0" xfId="0" applyFont="1" applyFill="1"/>
    <xf numFmtId="0" fontId="9" fillId="3" borderId="0" xfId="0" applyFont="1" applyFill="1" applyAlignment="1">
      <alignment horizontal="left"/>
    </xf>
    <xf numFmtId="5" fontId="9" fillId="3" borderId="0" xfId="1" applyNumberFormat="1" applyFont="1" applyFill="1"/>
    <xf numFmtId="3" fontId="9" fillId="0" borderId="0" xfId="0" applyNumberFormat="1" applyFont="1"/>
    <xf numFmtId="167" fontId="9" fillId="3" borderId="0" xfId="0" applyNumberFormat="1" applyFont="1" applyFill="1" applyAlignment="1">
      <alignment horizontal="center" wrapText="1"/>
    </xf>
    <xf numFmtId="44" fontId="9" fillId="3" borderId="0" xfId="1" applyFont="1" applyFill="1" applyAlignment="1">
      <alignment horizontal="left"/>
    </xf>
    <xf numFmtId="0" fontId="9" fillId="3" borderId="15" xfId="0" applyFont="1" applyFill="1" applyBorder="1" applyAlignment="1">
      <alignment horizontal="center"/>
    </xf>
    <xf numFmtId="0" fontId="9" fillId="3" borderId="21" xfId="1" applyNumberFormat="1" applyFont="1" applyFill="1" applyBorder="1" applyAlignment="1">
      <alignment horizontal="left"/>
    </xf>
    <xf numFmtId="167" fontId="9" fillId="3" borderId="16" xfId="0" applyNumberFormat="1" applyFont="1" applyFill="1" applyBorder="1" applyAlignment="1">
      <alignment horizontal="center" wrapText="1"/>
    </xf>
    <xf numFmtId="0" fontId="9" fillId="3" borderId="3" xfId="0" applyFont="1" applyFill="1" applyBorder="1" applyAlignment="1">
      <alignment horizontal="center"/>
    </xf>
    <xf numFmtId="0" fontId="9" fillId="3" borderId="4" xfId="1" applyNumberFormat="1" applyFont="1" applyFill="1" applyBorder="1" applyAlignment="1">
      <alignment horizontal="left"/>
    </xf>
    <xf numFmtId="167" fontId="9" fillId="3" borderId="5" xfId="0" applyNumberFormat="1" applyFont="1" applyFill="1" applyBorder="1" applyAlignment="1">
      <alignment horizontal="center" wrapText="1"/>
    </xf>
    <xf numFmtId="0" fontId="9" fillId="3" borderId="17" xfId="0" applyFont="1" applyFill="1" applyBorder="1" applyAlignment="1">
      <alignment horizontal="center"/>
    </xf>
    <xf numFmtId="167" fontId="9" fillId="3" borderId="20" xfId="0" applyNumberFormat="1" applyFont="1" applyFill="1" applyBorder="1" applyAlignment="1">
      <alignment horizontal="center" wrapText="1"/>
    </xf>
    <xf numFmtId="0" fontId="8" fillId="3" borderId="0" xfId="0" applyFont="1" applyFill="1" applyBorder="1" applyAlignment="1">
      <alignment horizontal="left" vertical="center"/>
    </xf>
    <xf numFmtId="0" fontId="7" fillId="10" borderId="1" xfId="0" applyFont="1" applyFill="1" applyBorder="1" applyAlignment="1">
      <alignment horizontal="center" vertical="top"/>
    </xf>
    <xf numFmtId="0" fontId="8" fillId="10" borderId="4" xfId="0" applyFont="1" applyFill="1" applyBorder="1" applyAlignment="1">
      <alignment horizontal="left" vertical="center"/>
    </xf>
    <xf numFmtId="2" fontId="8" fillId="10" borderId="4" xfId="0" applyNumberFormat="1" applyFont="1" applyFill="1" applyBorder="1" applyAlignment="1">
      <alignment horizontal="left" vertical="center"/>
    </xf>
    <xf numFmtId="0" fontId="7" fillId="7" borderId="1" xfId="0" applyFont="1" applyFill="1" applyBorder="1" applyAlignment="1">
      <alignment horizontal="center" vertical="top"/>
    </xf>
    <xf numFmtId="0" fontId="8" fillId="7" borderId="4" xfId="0" applyFont="1" applyFill="1" applyBorder="1" applyAlignment="1">
      <alignment horizontal="left" vertical="center"/>
    </xf>
    <xf numFmtId="0" fontId="8" fillId="7" borderId="4" xfId="0" applyNumberFormat="1" applyFont="1" applyFill="1" applyBorder="1" applyAlignment="1" applyProtection="1">
      <alignment horizontal="left" vertical="top"/>
    </xf>
    <xf numFmtId="0" fontId="8" fillId="7" borderId="4" xfId="0" applyFont="1" applyFill="1" applyBorder="1" applyAlignment="1" applyProtection="1">
      <alignment horizontal="left" vertical="top"/>
    </xf>
    <xf numFmtId="0" fontId="7" fillId="11" borderId="1" xfId="0" applyFont="1" applyFill="1" applyBorder="1" applyAlignment="1">
      <alignment horizontal="center" vertical="top"/>
    </xf>
    <xf numFmtId="0" fontId="8" fillId="11" borderId="4" xfId="0" applyFont="1" applyFill="1" applyBorder="1" applyAlignment="1">
      <alignment horizontal="left" vertical="center"/>
    </xf>
    <xf numFmtId="0" fontId="7" fillId="12" borderId="1" xfId="0" applyFont="1" applyFill="1" applyBorder="1" applyAlignment="1">
      <alignment horizontal="center" vertical="top"/>
    </xf>
    <xf numFmtId="0" fontId="8" fillId="12" borderId="4" xfId="0" applyFont="1" applyFill="1" applyBorder="1" applyAlignment="1">
      <alignment horizontal="left" vertical="center"/>
    </xf>
    <xf numFmtId="0" fontId="8" fillId="12" borderId="4" xfId="1" applyNumberFormat="1" applyFont="1" applyFill="1" applyBorder="1" applyAlignment="1">
      <alignment horizontal="left" vertical="center"/>
    </xf>
    <xf numFmtId="0" fontId="8" fillId="12" borderId="4" xfId="0" applyFont="1" applyFill="1" applyBorder="1" applyAlignment="1">
      <alignment vertical="center"/>
    </xf>
    <xf numFmtId="0" fontId="7" fillId="9" borderId="24" xfId="0" applyFont="1" applyFill="1" applyBorder="1" applyAlignment="1">
      <alignment horizontal="center" vertical="top"/>
    </xf>
    <xf numFmtId="44" fontId="7" fillId="9" borderId="1" xfId="1" applyFont="1" applyFill="1" applyBorder="1" applyAlignment="1">
      <alignment horizontal="center" vertical="top"/>
    </xf>
    <xf numFmtId="0" fontId="7" fillId="9" borderId="1" xfId="0" applyFont="1" applyFill="1" applyBorder="1" applyAlignment="1">
      <alignment horizontal="center" vertical="top"/>
    </xf>
    <xf numFmtId="0" fontId="8" fillId="9" borderId="25" xfId="0" applyFont="1" applyFill="1" applyBorder="1" applyAlignment="1">
      <alignment horizontal="left" vertical="center"/>
    </xf>
    <xf numFmtId="44" fontId="8" fillId="9" borderId="4" xfId="1" applyFont="1" applyFill="1" applyBorder="1" applyAlignment="1">
      <alignment horizontal="left" vertical="center"/>
    </xf>
    <xf numFmtId="0" fontId="8" fillId="9" borderId="4" xfId="0" applyFont="1" applyFill="1" applyBorder="1" applyAlignment="1">
      <alignment horizontal="left" vertical="center"/>
    </xf>
    <xf numFmtId="0" fontId="6" fillId="6" borderId="9" xfId="0" applyFont="1" applyFill="1" applyBorder="1" applyAlignment="1">
      <alignment horizontal="center" vertical="center" wrapText="1"/>
    </xf>
    <xf numFmtId="9" fontId="4" fillId="2" borderId="4" xfId="0" applyNumberFormat="1" applyFont="1" applyFill="1" applyBorder="1" applyAlignment="1">
      <alignment horizontal="center" vertical="center"/>
    </xf>
    <xf numFmtId="0" fontId="4" fillId="2" borderId="11" xfId="0" applyFont="1" applyFill="1" applyBorder="1" applyAlignment="1">
      <alignment vertical="center" wrapText="1"/>
    </xf>
    <xf numFmtId="0" fontId="4" fillId="2" borderId="12" xfId="0" applyFont="1" applyFill="1" applyBorder="1" applyAlignment="1">
      <alignment horizontal="center" vertical="center"/>
    </xf>
    <xf numFmtId="9" fontId="4" fillId="2" borderId="12" xfId="2" applyNumberFormat="1" applyFont="1" applyFill="1" applyBorder="1" applyAlignment="1">
      <alignment horizontal="center" vertical="center"/>
    </xf>
    <xf numFmtId="0" fontId="4" fillId="2" borderId="14" xfId="0" applyFont="1" applyFill="1" applyBorder="1" applyAlignment="1">
      <alignment horizontal="center" vertical="center"/>
    </xf>
    <xf numFmtId="9" fontId="4" fillId="2" borderId="18" xfId="0" applyNumberFormat="1" applyFont="1" applyFill="1" applyBorder="1" applyAlignment="1">
      <alignment horizontal="center" vertical="center"/>
    </xf>
    <xf numFmtId="0" fontId="11" fillId="0" borderId="7" xfId="0" applyFont="1" applyBorder="1" applyAlignment="1">
      <alignment horizontal="center" vertical="center"/>
    </xf>
    <xf numFmtId="165" fontId="11" fillId="0" borderId="10" xfId="1" applyNumberFormat="1" applyFont="1" applyBorder="1" applyAlignment="1">
      <alignment horizontal="center" vertical="center"/>
    </xf>
    <xf numFmtId="0" fontId="11" fillId="0" borderId="11" xfId="0" applyFont="1" applyBorder="1" applyAlignment="1">
      <alignment horizontal="center"/>
    </xf>
    <xf numFmtId="165" fontId="11" fillId="0" borderId="14" xfId="1" applyNumberFormat="1" applyFont="1" applyBorder="1" applyAlignment="1">
      <alignment horizontal="center"/>
    </xf>
    <xf numFmtId="0" fontId="11" fillId="0" borderId="3" xfId="0" applyFont="1" applyBorder="1" applyAlignment="1">
      <alignment horizontal="center"/>
    </xf>
    <xf numFmtId="165" fontId="11" fillId="0" borderId="5" xfId="1" applyNumberFormat="1" applyFont="1" applyBorder="1" applyAlignment="1">
      <alignment horizontal="center"/>
    </xf>
    <xf numFmtId="0" fontId="11" fillId="0" borderId="17" xfId="0" applyFont="1" applyBorder="1" applyAlignment="1">
      <alignment horizontal="center"/>
    </xf>
    <xf numFmtId="165" fontId="11" fillId="0" borderId="20" xfId="1" applyNumberFormat="1" applyFont="1" applyBorder="1" applyAlignment="1">
      <alignment horizontal="center"/>
    </xf>
    <xf numFmtId="0" fontId="12" fillId="4" borderId="27" xfId="0" applyFont="1" applyFill="1" applyBorder="1" applyAlignment="1">
      <alignment horizontal="center" vertical="center"/>
    </xf>
    <xf numFmtId="165" fontId="11" fillId="0" borderId="28" xfId="0" applyNumberFormat="1" applyFont="1" applyBorder="1" applyAlignment="1">
      <alignment horizontal="center"/>
    </xf>
    <xf numFmtId="9" fontId="4" fillId="2" borderId="13" xfId="0" applyNumberFormat="1" applyFont="1" applyFill="1" applyBorder="1" applyAlignment="1">
      <alignment horizontal="center" vertical="center"/>
    </xf>
    <xf numFmtId="0" fontId="8" fillId="12" borderId="4" xfId="1" quotePrefix="1" applyNumberFormat="1" applyFont="1" applyFill="1" applyBorder="1" applyAlignment="1">
      <alignment horizontal="left" vertical="center"/>
    </xf>
    <xf numFmtId="0" fontId="0" fillId="3" borderId="0" xfId="0" applyFill="1" applyAlignment="1">
      <alignment horizontal="center"/>
    </xf>
    <xf numFmtId="165" fontId="9" fillId="3" borderId="0" xfId="1" applyNumberFormat="1" applyFont="1" applyFill="1" applyAlignment="1">
      <alignment horizontal="left"/>
    </xf>
    <xf numFmtId="44" fontId="9" fillId="3" borderId="4" xfId="1" applyFont="1" applyFill="1" applyBorder="1" applyAlignment="1">
      <alignment horizontal="left"/>
    </xf>
    <xf numFmtId="0" fontId="9" fillId="0" borderId="4" xfId="0" applyFont="1" applyBorder="1"/>
    <xf numFmtId="3" fontId="9" fillId="0" borderId="4" xfId="0" applyNumberFormat="1" applyFont="1" applyBorder="1"/>
    <xf numFmtId="167" fontId="9" fillId="3" borderId="4" xfId="0" applyNumberFormat="1" applyFont="1" applyFill="1" applyBorder="1" applyAlignment="1">
      <alignment horizontal="center" wrapText="1"/>
    </xf>
    <xf numFmtId="166" fontId="9" fillId="0" borderId="4" xfId="0" applyNumberFormat="1" applyFont="1" applyBorder="1"/>
    <xf numFmtId="0" fontId="9" fillId="0" borderId="18" xfId="0" applyFont="1" applyBorder="1"/>
    <xf numFmtId="44" fontId="9" fillId="3" borderId="18" xfId="1" applyFont="1" applyFill="1" applyBorder="1" applyAlignment="1">
      <alignment horizontal="left"/>
    </xf>
    <xf numFmtId="3" fontId="9" fillId="0" borderId="18" xfId="0" applyNumberFormat="1" applyFont="1" applyBorder="1"/>
    <xf numFmtId="167" fontId="9" fillId="3" borderId="18" xfId="0" applyNumberFormat="1" applyFont="1" applyFill="1" applyBorder="1" applyAlignment="1">
      <alignment horizontal="center" wrapText="1"/>
    </xf>
    <xf numFmtId="44" fontId="9" fillId="3" borderId="21" xfId="1" applyFont="1" applyFill="1" applyBorder="1" applyAlignment="1">
      <alignment horizontal="left"/>
    </xf>
    <xf numFmtId="0" fontId="9" fillId="0" borderId="21" xfId="0" applyFont="1" applyBorder="1"/>
    <xf numFmtId="3" fontId="9" fillId="0" borderId="21" xfId="0" applyNumberFormat="1" applyFont="1" applyBorder="1"/>
    <xf numFmtId="167" fontId="9" fillId="3" borderId="21" xfId="0" applyNumberFormat="1" applyFont="1" applyFill="1" applyBorder="1" applyAlignment="1">
      <alignment horizontal="center" wrapText="1"/>
    </xf>
    <xf numFmtId="0" fontId="10" fillId="7" borderId="29" xfId="0" applyFont="1" applyFill="1" applyBorder="1" applyAlignment="1">
      <alignment horizontal="center" vertical="center" wrapText="1"/>
    </xf>
    <xf numFmtId="0" fontId="10" fillId="7" borderId="30" xfId="0" applyFont="1" applyFill="1" applyBorder="1" applyAlignment="1">
      <alignment horizontal="center" vertical="center" wrapText="1"/>
    </xf>
    <xf numFmtId="44" fontId="10" fillId="7" borderId="30" xfId="1" applyFont="1" applyFill="1" applyBorder="1" applyAlignment="1">
      <alignment horizontal="center" vertical="center" wrapText="1"/>
    </xf>
    <xf numFmtId="165" fontId="10" fillId="8" borderId="30" xfId="1" applyNumberFormat="1" applyFont="1" applyFill="1" applyBorder="1" applyAlignment="1">
      <alignment horizontal="center" vertical="center" wrapText="1"/>
    </xf>
    <xf numFmtId="0" fontId="10" fillId="0" borderId="30" xfId="0" applyFont="1" applyBorder="1" applyAlignment="1">
      <alignment horizontal="center" vertical="center" wrapText="1"/>
    </xf>
    <xf numFmtId="5" fontId="10" fillId="7" borderId="30" xfId="1" applyNumberFormat="1" applyFont="1" applyFill="1" applyBorder="1" applyAlignment="1">
      <alignment horizontal="center" vertical="center" wrapText="1"/>
    </xf>
    <xf numFmtId="3" fontId="10" fillId="0" borderId="30" xfId="0" applyNumberFormat="1" applyFont="1" applyBorder="1" applyAlignment="1">
      <alignment horizontal="center" vertical="center" wrapText="1"/>
    </xf>
    <xf numFmtId="167" fontId="10" fillId="7" borderId="30" xfId="0" applyNumberFormat="1" applyFont="1" applyFill="1" applyBorder="1" applyAlignment="1">
      <alignment horizontal="center" vertical="center" wrapText="1"/>
    </xf>
    <xf numFmtId="167" fontId="10" fillId="7" borderId="31" xfId="0" applyNumberFormat="1" applyFont="1" applyFill="1" applyBorder="1" applyAlignment="1">
      <alignment horizontal="center" vertical="center" wrapText="1"/>
    </xf>
    <xf numFmtId="0" fontId="4" fillId="14" borderId="3" xfId="0" applyFont="1" applyFill="1" applyBorder="1" applyAlignment="1">
      <alignment vertical="center" wrapText="1"/>
    </xf>
    <xf numFmtId="9" fontId="2" fillId="0" borderId="0" xfId="2" applyFont="1"/>
    <xf numFmtId="0" fontId="11" fillId="0" borderId="32" xfId="0" applyFont="1" applyBorder="1" applyAlignment="1">
      <alignment horizontal="center"/>
    </xf>
    <xf numFmtId="165" fontId="11" fillId="0" borderId="33" xfId="1" applyNumberFormat="1" applyFont="1" applyBorder="1" applyAlignment="1">
      <alignment horizontal="center"/>
    </xf>
    <xf numFmtId="0" fontId="10" fillId="13" borderId="4" xfId="0" applyFont="1" applyFill="1" applyBorder="1" applyAlignment="1">
      <alignment horizontal="left"/>
    </xf>
    <xf numFmtId="0" fontId="10" fillId="9" borderId="4" xfId="0" applyFont="1" applyFill="1" applyBorder="1" applyAlignment="1">
      <alignment horizontal="center"/>
    </xf>
    <xf numFmtId="0" fontId="10" fillId="12" borderId="4" xfId="0" applyFont="1" applyFill="1" applyBorder="1" applyAlignment="1">
      <alignment horizontal="center"/>
    </xf>
    <xf numFmtId="0" fontId="10" fillId="11" borderId="4" xfId="0" applyFont="1" applyFill="1" applyBorder="1" applyAlignment="1">
      <alignment horizontal="center"/>
    </xf>
    <xf numFmtId="0" fontId="10" fillId="7" borderId="4" xfId="0" applyFont="1" applyFill="1" applyBorder="1" applyAlignment="1">
      <alignment horizontal="center"/>
    </xf>
    <xf numFmtId="0" fontId="10" fillId="10" borderId="4" xfId="0" applyFont="1" applyFill="1" applyBorder="1" applyAlignment="1">
      <alignment horizontal="center"/>
    </xf>
    <xf numFmtId="0" fontId="10" fillId="0" borderId="0" xfId="0" applyFont="1" applyAlignment="1">
      <alignment horizontal="center"/>
    </xf>
    <xf numFmtId="0" fontId="10" fillId="0" borderId="4" xfId="0" applyFont="1" applyBorder="1"/>
    <xf numFmtId="2" fontId="9" fillId="0" borderId="4" xfId="0" applyNumberFormat="1" applyFont="1" applyBorder="1"/>
    <xf numFmtId="0" fontId="10" fillId="0" borderId="0" xfId="0" applyFont="1"/>
    <xf numFmtId="0" fontId="8" fillId="15" borderId="21" xfId="0" applyFont="1" applyFill="1" applyBorder="1" applyAlignment="1">
      <alignment horizontal="center" vertical="center"/>
    </xf>
    <xf numFmtId="165" fontId="0" fillId="3" borderId="0" xfId="0" applyNumberFormat="1" applyFill="1"/>
    <xf numFmtId="44" fontId="0" fillId="3" borderId="0" xfId="1" applyFont="1" applyFill="1"/>
    <xf numFmtId="44" fontId="7" fillId="12" borderId="1" xfId="1" applyFont="1" applyFill="1" applyBorder="1" applyAlignment="1">
      <alignment horizontal="center" vertical="top"/>
    </xf>
    <xf numFmtId="44" fontId="8" fillId="12" borderId="4" xfId="1" applyFont="1" applyFill="1" applyBorder="1" applyAlignment="1">
      <alignment horizontal="left" vertical="center"/>
    </xf>
    <xf numFmtId="44" fontId="7" fillId="11" borderId="1" xfId="1" applyFont="1" applyFill="1" applyBorder="1" applyAlignment="1">
      <alignment horizontal="center" vertical="top"/>
    </xf>
    <xf numFmtId="44" fontId="8" fillId="11" borderId="4" xfId="1" applyFont="1" applyFill="1" applyBorder="1" applyAlignment="1">
      <alignment horizontal="left" vertical="center"/>
    </xf>
    <xf numFmtId="44" fontId="7" fillId="7" borderId="1" xfId="1" applyFont="1" applyFill="1" applyBorder="1" applyAlignment="1">
      <alignment horizontal="center" vertical="top"/>
    </xf>
    <xf numFmtId="44" fontId="8" fillId="7" borderId="4" xfId="1" applyFont="1" applyFill="1" applyBorder="1" applyAlignment="1">
      <alignment horizontal="left" vertical="center"/>
    </xf>
    <xf numFmtId="44" fontId="7" fillId="10" borderId="1" xfId="1" applyFont="1" applyFill="1" applyBorder="1" applyAlignment="1">
      <alignment horizontal="center" vertical="top"/>
    </xf>
    <xf numFmtId="44" fontId="8" fillId="10" borderId="4" xfId="1" applyFont="1" applyFill="1" applyBorder="1" applyAlignment="1">
      <alignment horizontal="left" vertical="center"/>
    </xf>
    <xf numFmtId="44" fontId="9" fillId="8" borderId="21" xfId="1" applyFont="1" applyFill="1" applyBorder="1" applyAlignment="1">
      <alignment horizontal="left"/>
    </xf>
    <xf numFmtId="44" fontId="9" fillId="8" borderId="4" xfId="1" applyFont="1" applyFill="1" applyBorder="1" applyAlignment="1">
      <alignment horizontal="left"/>
    </xf>
    <xf numFmtId="44" fontId="9" fillId="8" borderId="4" xfId="0" applyNumberFormat="1" applyFont="1" applyFill="1" applyBorder="1"/>
    <xf numFmtId="44" fontId="9" fillId="3" borderId="21" xfId="1" applyFont="1" applyFill="1" applyBorder="1"/>
    <xf numFmtId="44" fontId="9" fillId="3" borderId="4" xfId="1" applyFont="1" applyFill="1" applyBorder="1"/>
    <xf numFmtId="44" fontId="9" fillId="0" borderId="4" xfId="0" applyNumberFormat="1" applyFont="1" applyBorder="1"/>
    <xf numFmtId="44" fontId="9" fillId="8" borderId="18" xfId="0" applyNumberFormat="1" applyFont="1" applyFill="1" applyBorder="1"/>
    <xf numFmtId="44" fontId="9" fillId="0" borderId="18" xfId="0" applyNumberFormat="1" applyFont="1" applyBorder="1"/>
    <xf numFmtId="0" fontId="8" fillId="16" borderId="21" xfId="0" applyFont="1" applyFill="1" applyBorder="1" applyAlignment="1">
      <alignment horizontal="center" vertical="center"/>
    </xf>
    <xf numFmtId="0" fontId="8" fillId="16" borderId="21" xfId="0" applyFont="1" applyFill="1" applyBorder="1" applyAlignment="1">
      <alignment horizontal="left" vertical="center"/>
    </xf>
    <xf numFmtId="44" fontId="8" fillId="16" borderId="2" xfId="0" applyNumberFormat="1" applyFont="1" applyFill="1" applyBorder="1" applyAlignment="1">
      <alignment horizontal="left" vertical="center"/>
    </xf>
  </cellXfs>
  <cellStyles count="3">
    <cellStyle name="Currency" xfId="1" builtinId="4"/>
    <cellStyle name="Normal" xfId="0" builtinId="0"/>
    <cellStyle name="Percent" xfId="2" builtinId="5"/>
  </cellStyles>
  <dxfs count="4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33"/>
      <color rgb="FFCCFFCC"/>
      <color rgb="FFCCECFF"/>
      <color rgb="FFCCCCFF"/>
      <color rgb="FFD6BBEB"/>
      <color rgb="FFFFCCCC"/>
      <color rgb="FF00FF00"/>
      <color rgb="FFF9A151"/>
      <color rgb="FFFBE781"/>
      <color rgb="FFFFB6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hartsheet" Target="chartsheets/sheet5.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Ruda" panose="02000000000000000000" pitchFamily="2" charset="0"/>
                <a:ea typeface="+mn-ea"/>
                <a:cs typeface="+mn-cs"/>
              </a:defRPr>
            </a:pPr>
            <a:r>
              <a:rPr lang="en-US" sz="1400" b="1">
                <a:latin typeface="Ruda" panose="02000000000000000000" pitchFamily="2" charset="0"/>
              </a:rPr>
              <a:t>GROUP A</a:t>
            </a: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Ruda" panose="02000000000000000000" pitchFamily="2" charset="0"/>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Pt>
            <c:idx val="10"/>
            <c:invertIfNegative val="0"/>
            <c:bubble3D val="0"/>
            <c:extLst>
              <c:ext xmlns:c16="http://schemas.microsoft.com/office/drawing/2014/chart" uri="{C3380CC4-5D6E-409C-BE32-E72D297353CC}">
                <c16:uniqueId val="{00000001-3793-4336-8146-46F7845967D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TOTALS!$D$3:$D$25</c:f>
              <c:strCache>
                <c:ptCount val="23"/>
                <c:pt idx="0">
                  <c:v>Daniel Berger</c:v>
                </c:pt>
                <c:pt idx="1">
                  <c:v>Patrick Cantlay</c:v>
                </c:pt>
                <c:pt idx="2">
                  <c:v>Paul Casey</c:v>
                </c:pt>
                <c:pt idx="3">
                  <c:v>Jason Day</c:v>
                </c:pt>
                <c:pt idx="4">
                  <c:v>Bryson DeChambeau</c:v>
                </c:pt>
                <c:pt idx="5">
                  <c:v>Tony Finau</c:v>
                </c:pt>
                <c:pt idx="6">
                  <c:v>Tommy Fleetwood</c:v>
                </c:pt>
                <c:pt idx="7">
                  <c:v>Rickie Fowler</c:v>
                </c:pt>
                <c:pt idx="8">
                  <c:v>Tyrrell Hatton</c:v>
                </c:pt>
                <c:pt idx="9">
                  <c:v>Dustin Johnson</c:v>
                </c:pt>
                <c:pt idx="10">
                  <c:v>Brooks Koepka</c:v>
                </c:pt>
                <c:pt idx="11">
                  <c:v>Hideki Matsuyama</c:v>
                </c:pt>
                <c:pt idx="12">
                  <c:v>Rory McIlroy</c:v>
                </c:pt>
                <c:pt idx="13">
                  <c:v>Collin Morikawa</c:v>
                </c:pt>
                <c:pt idx="14">
                  <c:v>Jon Rahm</c:v>
                </c:pt>
                <c:pt idx="15">
                  <c:v>Patrick Reed</c:v>
                </c:pt>
                <c:pt idx="16">
                  <c:v>Justin Rose</c:v>
                </c:pt>
                <c:pt idx="17">
                  <c:v>Xander Schauffele</c:v>
                </c:pt>
                <c:pt idx="18">
                  <c:v>Adam Scott</c:v>
                </c:pt>
                <c:pt idx="19">
                  <c:v>Webb Simpson</c:v>
                </c:pt>
                <c:pt idx="20">
                  <c:v>Justin Thomas</c:v>
                </c:pt>
                <c:pt idx="21">
                  <c:v>Gary Woodland</c:v>
                </c:pt>
                <c:pt idx="22">
                  <c:v>Tiger Woods</c:v>
                </c:pt>
              </c:strCache>
            </c:strRef>
          </c:cat>
          <c:val>
            <c:numRef>
              <c:f>TOTALS!$E$3:$E$25</c:f>
              <c:numCache>
                <c:formatCode>General</c:formatCode>
                <c:ptCount val="23"/>
                <c:pt idx="0">
                  <c:v>13</c:v>
                </c:pt>
                <c:pt idx="1">
                  <c:v>6</c:v>
                </c:pt>
                <c:pt idx="2">
                  <c:v>8</c:v>
                </c:pt>
                <c:pt idx="3">
                  <c:v>5</c:v>
                </c:pt>
                <c:pt idx="4">
                  <c:v>11</c:v>
                </c:pt>
                <c:pt idx="5">
                  <c:v>19</c:v>
                </c:pt>
                <c:pt idx="6">
                  <c:v>25</c:v>
                </c:pt>
                <c:pt idx="7">
                  <c:v>7</c:v>
                </c:pt>
                <c:pt idx="8">
                  <c:v>10</c:v>
                </c:pt>
                <c:pt idx="9">
                  <c:v>131</c:v>
                </c:pt>
                <c:pt idx="10">
                  <c:v>0</c:v>
                </c:pt>
                <c:pt idx="11">
                  <c:v>5</c:v>
                </c:pt>
                <c:pt idx="12">
                  <c:v>20</c:v>
                </c:pt>
                <c:pt idx="13">
                  <c:v>44</c:v>
                </c:pt>
                <c:pt idx="14">
                  <c:v>129</c:v>
                </c:pt>
                <c:pt idx="15">
                  <c:v>20</c:v>
                </c:pt>
                <c:pt idx="16">
                  <c:v>8</c:v>
                </c:pt>
                <c:pt idx="17">
                  <c:v>104</c:v>
                </c:pt>
                <c:pt idx="18">
                  <c:v>6</c:v>
                </c:pt>
                <c:pt idx="19">
                  <c:v>40</c:v>
                </c:pt>
                <c:pt idx="20">
                  <c:v>75</c:v>
                </c:pt>
                <c:pt idx="21">
                  <c:v>1</c:v>
                </c:pt>
                <c:pt idx="22">
                  <c:v>6</c:v>
                </c:pt>
              </c:numCache>
            </c:numRef>
          </c:val>
          <c:extLst>
            <c:ext xmlns:c16="http://schemas.microsoft.com/office/drawing/2014/chart" uri="{C3380CC4-5D6E-409C-BE32-E72D297353CC}">
              <c16:uniqueId val="{00000000-B9F9-45EB-A4E5-56D3AFCA5CC5}"/>
            </c:ext>
          </c:extLst>
        </c:ser>
        <c:dLbls>
          <c:showLegendKey val="0"/>
          <c:showVal val="0"/>
          <c:showCatName val="0"/>
          <c:showSerName val="0"/>
          <c:showPercent val="0"/>
          <c:showBubbleSize val="0"/>
        </c:dLbls>
        <c:gapWidth val="100"/>
        <c:axId val="484140232"/>
        <c:axId val="484142584"/>
      </c:barChart>
      <c:catAx>
        <c:axId val="4841402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50000"/>
                    <a:lumOff val="50000"/>
                  </a:schemeClr>
                </a:solidFill>
                <a:latin typeface="Ruda" panose="02000000000000000000" pitchFamily="2" charset="0"/>
                <a:ea typeface="+mn-ea"/>
                <a:cs typeface="+mn-cs"/>
              </a:defRPr>
            </a:pPr>
            <a:endParaRPr lang="en-US"/>
          </a:p>
        </c:txPr>
        <c:crossAx val="484142584"/>
        <c:crosses val="autoZero"/>
        <c:auto val="1"/>
        <c:lblAlgn val="ctr"/>
        <c:lblOffset val="100"/>
        <c:noMultiLvlLbl val="0"/>
      </c:catAx>
      <c:valAx>
        <c:axId val="48414258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50000"/>
                    <a:lumOff val="50000"/>
                  </a:schemeClr>
                </a:solidFill>
                <a:latin typeface="Ruda" panose="02000000000000000000" pitchFamily="2" charset="0"/>
                <a:ea typeface="+mn-ea"/>
                <a:cs typeface="+mn-cs"/>
              </a:defRPr>
            </a:pPr>
            <a:endParaRPr lang="en-US"/>
          </a:p>
        </c:txPr>
        <c:crossAx val="484140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Ruda" panose="02000000000000000000" pitchFamily="2" charset="0"/>
                <a:ea typeface="+mn-ea"/>
                <a:cs typeface="+mn-cs"/>
              </a:defRPr>
            </a:pPr>
            <a:r>
              <a:rPr lang="en-US" sz="1400" b="1" i="0">
                <a:latin typeface="Ruda" panose="02000000000000000000" pitchFamily="2" charset="0"/>
              </a:rPr>
              <a:t>GROUP B</a:t>
            </a: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Ruda" panose="02000000000000000000" pitchFamily="2" charset="0"/>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TOTALS!$D$26:$D$52</c:f>
              <c:strCache>
                <c:ptCount val="27"/>
                <c:pt idx="0">
                  <c:v>Abraham Ancer</c:v>
                </c:pt>
                <c:pt idx="1">
                  <c:v>Cameron Champ</c:v>
                </c:pt>
                <c:pt idx="2">
                  <c:v>Harris English</c:v>
                </c:pt>
                <c:pt idx="3">
                  <c:v>Matthew Fitzpatrick</c:v>
                </c:pt>
                <c:pt idx="4">
                  <c:v>Sergio Garcia</c:v>
                </c:pt>
                <c:pt idx="5">
                  <c:v>Billy Horschel</c:v>
                </c:pt>
                <c:pt idx="6">
                  <c:v>Viktor Hovland</c:v>
                </c:pt>
                <c:pt idx="7">
                  <c:v>Sungjae Im</c:v>
                </c:pt>
                <c:pt idx="8">
                  <c:v>Martin Kaymer</c:v>
                </c:pt>
                <c:pt idx="9">
                  <c:v>Si Woo Kim</c:v>
                </c:pt>
                <c:pt idx="10">
                  <c:v>Kevin Kisner</c:v>
                </c:pt>
                <c:pt idx="11">
                  <c:v>Matt Kuchar</c:v>
                </c:pt>
                <c:pt idx="12">
                  <c:v>Marc Leishman</c:v>
                </c:pt>
                <c:pt idx="13">
                  <c:v>Shane Lowry</c:v>
                </c:pt>
                <c:pt idx="14">
                  <c:v>Phil Mickelson</c:v>
                </c:pt>
                <c:pt idx="15">
                  <c:v>Joaquin Niemann</c:v>
                </c:pt>
                <c:pt idx="16">
                  <c:v>Louis Oosthuizen</c:v>
                </c:pt>
                <c:pt idx="17">
                  <c:v>Ian Poulter</c:v>
                </c:pt>
                <c:pt idx="18">
                  <c:v>Scottie Scheffler</c:v>
                </c:pt>
                <c:pt idx="19">
                  <c:v>Jordan Spieth</c:v>
                </c:pt>
                <c:pt idx="20">
                  <c:v>Henrik Stenson</c:v>
                </c:pt>
                <c:pt idx="21">
                  <c:v>Brendon Todd</c:v>
                </c:pt>
                <c:pt idx="22">
                  <c:v>Bubba Watson</c:v>
                </c:pt>
                <c:pt idx="23">
                  <c:v>Lee Westwood</c:v>
                </c:pt>
                <c:pt idx="24">
                  <c:v>Bernd Wiesberger</c:v>
                </c:pt>
                <c:pt idx="25">
                  <c:v>Danny Willett</c:v>
                </c:pt>
                <c:pt idx="26">
                  <c:v>Matthew Wolff</c:v>
                </c:pt>
              </c:strCache>
            </c:strRef>
          </c:cat>
          <c:val>
            <c:numRef>
              <c:f>TOTALS!$E$26:$E$52</c:f>
              <c:numCache>
                <c:formatCode>General</c:formatCode>
                <c:ptCount val="27"/>
                <c:pt idx="0">
                  <c:v>35</c:v>
                </c:pt>
                <c:pt idx="1">
                  <c:v>16</c:v>
                </c:pt>
                <c:pt idx="2">
                  <c:v>46</c:v>
                </c:pt>
                <c:pt idx="3">
                  <c:v>93</c:v>
                </c:pt>
                <c:pt idx="4">
                  <c:v>8</c:v>
                </c:pt>
                <c:pt idx="5">
                  <c:v>14</c:v>
                </c:pt>
                <c:pt idx="6">
                  <c:v>85</c:v>
                </c:pt>
                <c:pt idx="7">
                  <c:v>38</c:v>
                </c:pt>
                <c:pt idx="8">
                  <c:v>16</c:v>
                </c:pt>
                <c:pt idx="9">
                  <c:v>11</c:v>
                </c:pt>
                <c:pt idx="10">
                  <c:v>22</c:v>
                </c:pt>
                <c:pt idx="11">
                  <c:v>17</c:v>
                </c:pt>
                <c:pt idx="12">
                  <c:v>4</c:v>
                </c:pt>
                <c:pt idx="13">
                  <c:v>8</c:v>
                </c:pt>
                <c:pt idx="14">
                  <c:v>24</c:v>
                </c:pt>
                <c:pt idx="15">
                  <c:v>15</c:v>
                </c:pt>
                <c:pt idx="16">
                  <c:v>48</c:v>
                </c:pt>
                <c:pt idx="17">
                  <c:v>9</c:v>
                </c:pt>
                <c:pt idx="18">
                  <c:v>0</c:v>
                </c:pt>
                <c:pt idx="19">
                  <c:v>20</c:v>
                </c:pt>
                <c:pt idx="20">
                  <c:v>14</c:v>
                </c:pt>
                <c:pt idx="21">
                  <c:v>61</c:v>
                </c:pt>
                <c:pt idx="22">
                  <c:v>17</c:v>
                </c:pt>
                <c:pt idx="23">
                  <c:v>6</c:v>
                </c:pt>
                <c:pt idx="24">
                  <c:v>2</c:v>
                </c:pt>
                <c:pt idx="25">
                  <c:v>1</c:v>
                </c:pt>
                <c:pt idx="26">
                  <c:v>63</c:v>
                </c:pt>
              </c:numCache>
            </c:numRef>
          </c:val>
          <c:extLst>
            <c:ext xmlns:c16="http://schemas.microsoft.com/office/drawing/2014/chart" uri="{C3380CC4-5D6E-409C-BE32-E72D297353CC}">
              <c16:uniqueId val="{00000000-26CF-4F97-885C-1E97A35DCC85}"/>
            </c:ext>
          </c:extLst>
        </c:ser>
        <c:dLbls>
          <c:showLegendKey val="0"/>
          <c:showVal val="0"/>
          <c:showCatName val="0"/>
          <c:showSerName val="0"/>
          <c:showPercent val="0"/>
          <c:showBubbleSize val="0"/>
        </c:dLbls>
        <c:gapWidth val="100"/>
        <c:axId val="484143368"/>
        <c:axId val="484140624"/>
      </c:barChart>
      <c:catAx>
        <c:axId val="4841433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50000"/>
                    <a:lumOff val="50000"/>
                  </a:schemeClr>
                </a:solidFill>
                <a:latin typeface="Ruda" panose="02000000000000000000" pitchFamily="2" charset="0"/>
                <a:ea typeface="+mn-ea"/>
                <a:cs typeface="+mn-cs"/>
              </a:defRPr>
            </a:pPr>
            <a:endParaRPr lang="en-US"/>
          </a:p>
        </c:txPr>
        <c:crossAx val="484140624"/>
        <c:crosses val="autoZero"/>
        <c:auto val="1"/>
        <c:lblAlgn val="ctr"/>
        <c:lblOffset val="100"/>
        <c:noMultiLvlLbl val="0"/>
      </c:catAx>
      <c:valAx>
        <c:axId val="48414062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50000"/>
                    <a:lumOff val="50000"/>
                  </a:schemeClr>
                </a:solidFill>
                <a:latin typeface="Ruda" panose="02000000000000000000" pitchFamily="2" charset="0"/>
                <a:ea typeface="+mn-ea"/>
                <a:cs typeface="+mn-cs"/>
              </a:defRPr>
            </a:pPr>
            <a:endParaRPr lang="en-US"/>
          </a:p>
        </c:txPr>
        <c:crossAx val="48414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Ruda" panose="02000000000000000000" pitchFamily="2" charset="0"/>
                <a:ea typeface="+mn-ea"/>
                <a:cs typeface="+mn-cs"/>
              </a:defRPr>
            </a:pPr>
            <a:r>
              <a:rPr lang="en-US" sz="1400" b="1">
                <a:latin typeface="Ruda" panose="02000000000000000000" pitchFamily="2" charset="0"/>
              </a:rPr>
              <a:t>GROUP C</a:t>
            </a: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Ruda" panose="02000000000000000000" pitchFamily="2" charset="0"/>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Pt>
            <c:idx val="3"/>
            <c:invertIfNegative val="0"/>
            <c:bubble3D val="0"/>
            <c:extLst>
              <c:ext xmlns:c16="http://schemas.microsoft.com/office/drawing/2014/chart" uri="{C3380CC4-5D6E-409C-BE32-E72D297353CC}">
                <c16:uniqueId val="{00000000-2AA0-49FA-A4E4-31BAEA2FD6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TOTALS!$D$53:$D$79</c:f>
              <c:strCache>
                <c:ptCount val="27"/>
                <c:pt idx="0">
                  <c:v>Byeong Hun An</c:v>
                </c:pt>
                <c:pt idx="1">
                  <c:v>Keegan Bradley</c:v>
                </c:pt>
                <c:pt idx="2">
                  <c:v>Rafa Cabrera-Bello</c:v>
                </c:pt>
                <c:pt idx="3">
                  <c:v>Corey Conners</c:v>
                </c:pt>
                <c:pt idx="4">
                  <c:v>Joel Dahmen</c:v>
                </c:pt>
                <c:pt idx="5">
                  <c:v>Tyler Duncan</c:v>
                </c:pt>
                <c:pt idx="6">
                  <c:v>Lucas Glover</c:v>
                </c:pt>
                <c:pt idx="7">
                  <c:v>Brian Harman</c:v>
                </c:pt>
                <c:pt idx="8">
                  <c:v>Sam Hofsfield</c:v>
                </c:pt>
                <c:pt idx="9">
                  <c:v>Mackenzie Hughes</c:v>
                </c:pt>
                <c:pt idx="10">
                  <c:v>Zach Johnson</c:v>
                </c:pt>
                <c:pt idx="11">
                  <c:v>Jason Kokrak</c:v>
                </c:pt>
                <c:pt idx="12">
                  <c:v>Danny Lee</c:v>
                </c:pt>
                <c:pt idx="13">
                  <c:v>Tom Lewis</c:v>
                </c:pt>
                <c:pt idx="14">
                  <c:v>Graeme McDowell</c:v>
                </c:pt>
                <c:pt idx="15">
                  <c:v>Kevin Na</c:v>
                </c:pt>
                <c:pt idx="16">
                  <c:v>Alex Noren</c:v>
                </c:pt>
                <c:pt idx="17">
                  <c:v>Ryan Palmer</c:v>
                </c:pt>
                <c:pt idx="18">
                  <c:v>Thomas Pieters</c:v>
                </c:pt>
                <c:pt idx="19">
                  <c:v>Chez Reavie</c:v>
                </c:pt>
                <c:pt idx="20">
                  <c:v>Matthias Schwab</c:v>
                </c:pt>
                <c:pt idx="21">
                  <c:v>Cameron Smith</c:v>
                </c:pt>
                <c:pt idx="22">
                  <c:v>Brandt Snedeker</c:v>
                </c:pt>
                <c:pt idx="23">
                  <c:v>Kevin Streelman</c:v>
                </c:pt>
                <c:pt idx="24">
                  <c:v>Erik van Rooyen</c:v>
                </c:pt>
                <c:pt idx="25">
                  <c:v>Matt Wallace</c:v>
                </c:pt>
                <c:pt idx="26">
                  <c:v>Will Zalatoris</c:v>
                </c:pt>
              </c:strCache>
            </c:strRef>
          </c:cat>
          <c:val>
            <c:numRef>
              <c:f>TOTALS!$E$53:$E$79</c:f>
              <c:numCache>
                <c:formatCode>General</c:formatCode>
                <c:ptCount val="27"/>
                <c:pt idx="0">
                  <c:v>27</c:v>
                </c:pt>
                <c:pt idx="1">
                  <c:v>15</c:v>
                </c:pt>
                <c:pt idx="2">
                  <c:v>10</c:v>
                </c:pt>
                <c:pt idx="3">
                  <c:v>41</c:v>
                </c:pt>
                <c:pt idx="4">
                  <c:v>31</c:v>
                </c:pt>
                <c:pt idx="5">
                  <c:v>2</c:v>
                </c:pt>
                <c:pt idx="6">
                  <c:v>9</c:v>
                </c:pt>
                <c:pt idx="7">
                  <c:v>30</c:v>
                </c:pt>
                <c:pt idx="8">
                  <c:v>0</c:v>
                </c:pt>
                <c:pt idx="9">
                  <c:v>49</c:v>
                </c:pt>
                <c:pt idx="10">
                  <c:v>19</c:v>
                </c:pt>
                <c:pt idx="11">
                  <c:v>48</c:v>
                </c:pt>
                <c:pt idx="12">
                  <c:v>7</c:v>
                </c:pt>
                <c:pt idx="13">
                  <c:v>4</c:v>
                </c:pt>
                <c:pt idx="14">
                  <c:v>8</c:v>
                </c:pt>
                <c:pt idx="15">
                  <c:v>51</c:v>
                </c:pt>
                <c:pt idx="16">
                  <c:v>56</c:v>
                </c:pt>
                <c:pt idx="17">
                  <c:v>42</c:v>
                </c:pt>
                <c:pt idx="18">
                  <c:v>23</c:v>
                </c:pt>
                <c:pt idx="19">
                  <c:v>73</c:v>
                </c:pt>
                <c:pt idx="20">
                  <c:v>2</c:v>
                </c:pt>
                <c:pt idx="21">
                  <c:v>41</c:v>
                </c:pt>
                <c:pt idx="22">
                  <c:v>13</c:v>
                </c:pt>
                <c:pt idx="23">
                  <c:v>32</c:v>
                </c:pt>
                <c:pt idx="24">
                  <c:v>12</c:v>
                </c:pt>
                <c:pt idx="25">
                  <c:v>22</c:v>
                </c:pt>
                <c:pt idx="26">
                  <c:v>26</c:v>
                </c:pt>
              </c:numCache>
            </c:numRef>
          </c:val>
          <c:extLst>
            <c:ext xmlns:c16="http://schemas.microsoft.com/office/drawing/2014/chart" uri="{C3380CC4-5D6E-409C-BE32-E72D297353CC}">
              <c16:uniqueId val="{00000000-07FD-4DDF-878F-646F7163D9AD}"/>
            </c:ext>
          </c:extLst>
        </c:ser>
        <c:dLbls>
          <c:showLegendKey val="0"/>
          <c:showVal val="0"/>
          <c:showCatName val="0"/>
          <c:showSerName val="0"/>
          <c:showPercent val="0"/>
          <c:showBubbleSize val="0"/>
        </c:dLbls>
        <c:gapWidth val="100"/>
        <c:axId val="484144544"/>
        <c:axId val="484141016"/>
      </c:barChart>
      <c:catAx>
        <c:axId val="4841445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50000"/>
                    <a:lumOff val="50000"/>
                  </a:schemeClr>
                </a:solidFill>
                <a:latin typeface="Ruda" panose="02000000000000000000" pitchFamily="2" charset="0"/>
                <a:ea typeface="+mn-ea"/>
                <a:cs typeface="+mn-cs"/>
              </a:defRPr>
            </a:pPr>
            <a:endParaRPr lang="en-US"/>
          </a:p>
        </c:txPr>
        <c:crossAx val="484141016"/>
        <c:crosses val="autoZero"/>
        <c:auto val="1"/>
        <c:lblAlgn val="ctr"/>
        <c:lblOffset val="100"/>
        <c:noMultiLvlLbl val="0"/>
      </c:catAx>
      <c:valAx>
        <c:axId val="48414101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Ruda" panose="02000000000000000000" pitchFamily="2" charset="0"/>
                <a:ea typeface="+mn-ea"/>
                <a:cs typeface="+mn-cs"/>
              </a:defRPr>
            </a:pPr>
            <a:endParaRPr lang="en-US"/>
          </a:p>
        </c:txPr>
        <c:crossAx val="484144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Ruda" panose="02000000000000000000" pitchFamily="2" charset="0"/>
                <a:ea typeface="+mn-ea"/>
                <a:cs typeface="+mn-cs"/>
              </a:defRPr>
            </a:pPr>
            <a:r>
              <a:rPr lang="en-US" sz="1400" b="1">
                <a:latin typeface="Ruda" panose="02000000000000000000" pitchFamily="2" charset="0"/>
              </a:rPr>
              <a:t>GROUP D</a:t>
            </a: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Ruda" panose="02000000000000000000" pitchFamily="2" charset="0"/>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Pt>
            <c:idx val="4"/>
            <c:invertIfNegative val="0"/>
            <c:bubble3D val="0"/>
            <c:extLst>
              <c:ext xmlns:c16="http://schemas.microsoft.com/office/drawing/2014/chart" uri="{C3380CC4-5D6E-409C-BE32-E72D297353CC}">
                <c16:uniqueId val="{00000000-3453-43EC-ABE1-6ED98C7D0F8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TOTALS!$I$3:$I$29</c:f>
              <c:strCache>
                <c:ptCount val="27"/>
                <c:pt idx="0">
                  <c:v>Christiaan Bezuidenhout</c:v>
                </c:pt>
                <c:pt idx="1">
                  <c:v>Thomas Detry</c:v>
                </c:pt>
                <c:pt idx="2">
                  <c:v>Ryan Fox</c:v>
                </c:pt>
                <c:pt idx="3">
                  <c:v>Lanto Griffin</c:v>
                </c:pt>
                <c:pt idx="4">
                  <c:v>Adam Hadwin</c:v>
                </c:pt>
                <c:pt idx="5">
                  <c:v>Justin Harding</c:v>
                </c:pt>
                <c:pt idx="6">
                  <c:v>Lucas Herbert</c:v>
                </c:pt>
                <c:pt idx="7">
                  <c:v>Charles Howell</c:v>
                </c:pt>
                <c:pt idx="8">
                  <c:v>Jazz Janewattananond</c:v>
                </c:pt>
                <c:pt idx="9">
                  <c:v>Kurt Kitayama</c:v>
                </c:pt>
                <c:pt idx="10">
                  <c:v>Romain Langsque</c:v>
                </c:pt>
                <c:pt idx="11">
                  <c:v>Mike Lorenzo-Vera</c:v>
                </c:pt>
                <c:pt idx="12">
                  <c:v>Robert MacIntyre</c:v>
                </c:pt>
                <c:pt idx="13">
                  <c:v>Troy Merritt</c:v>
                </c:pt>
                <c:pt idx="14">
                  <c:v>Sebastian Muñoz</c:v>
                </c:pt>
                <c:pt idx="15">
                  <c:v>Eddie Pepperell</c:v>
                </c:pt>
                <c:pt idx="16">
                  <c:v>Victor Perez</c:v>
                </c:pt>
                <c:pt idx="17">
                  <c:v>J. T. Poston</c:v>
                </c:pt>
                <c:pt idx="18">
                  <c:v>Davis Riley</c:v>
                </c:pt>
                <c:pt idx="19">
                  <c:v>Connor Smye</c:v>
                </c:pt>
                <c:pt idx="20">
                  <c:v>Steve Stricker</c:v>
                </c:pt>
                <c:pt idx="21">
                  <c:v>Andy Sullivan</c:v>
                </c:pt>
                <c:pt idx="22">
                  <c:v>Michael Thompson</c:v>
                </c:pt>
                <c:pt idx="23">
                  <c:v>Sami Valimaki</c:v>
                </c:pt>
                <c:pt idx="24">
                  <c:v>Jimmy Walker</c:v>
                </c:pt>
                <c:pt idx="25">
                  <c:v>Richy Werenski</c:v>
                </c:pt>
                <c:pt idx="26">
                  <c:v>Brandon Wu</c:v>
                </c:pt>
              </c:strCache>
            </c:strRef>
          </c:cat>
          <c:val>
            <c:numRef>
              <c:f>TOTALS!$J$3:$J$29</c:f>
              <c:numCache>
                <c:formatCode>General</c:formatCode>
                <c:ptCount val="27"/>
                <c:pt idx="0">
                  <c:v>38</c:v>
                </c:pt>
                <c:pt idx="1">
                  <c:v>18</c:v>
                </c:pt>
                <c:pt idx="2">
                  <c:v>13</c:v>
                </c:pt>
                <c:pt idx="3">
                  <c:v>95</c:v>
                </c:pt>
                <c:pt idx="4">
                  <c:v>83</c:v>
                </c:pt>
                <c:pt idx="5">
                  <c:v>11</c:v>
                </c:pt>
                <c:pt idx="6">
                  <c:v>3</c:v>
                </c:pt>
                <c:pt idx="7">
                  <c:v>47</c:v>
                </c:pt>
                <c:pt idx="8">
                  <c:v>12</c:v>
                </c:pt>
                <c:pt idx="9">
                  <c:v>10</c:v>
                </c:pt>
                <c:pt idx="10">
                  <c:v>2</c:v>
                </c:pt>
                <c:pt idx="11">
                  <c:v>11</c:v>
                </c:pt>
                <c:pt idx="12">
                  <c:v>8</c:v>
                </c:pt>
                <c:pt idx="13">
                  <c:v>19</c:v>
                </c:pt>
                <c:pt idx="14">
                  <c:v>95</c:v>
                </c:pt>
                <c:pt idx="15">
                  <c:v>20</c:v>
                </c:pt>
                <c:pt idx="16">
                  <c:v>17</c:v>
                </c:pt>
                <c:pt idx="17">
                  <c:v>33</c:v>
                </c:pt>
                <c:pt idx="18">
                  <c:v>11</c:v>
                </c:pt>
                <c:pt idx="19">
                  <c:v>11</c:v>
                </c:pt>
                <c:pt idx="20">
                  <c:v>20</c:v>
                </c:pt>
                <c:pt idx="21">
                  <c:v>21</c:v>
                </c:pt>
                <c:pt idx="22">
                  <c:v>28</c:v>
                </c:pt>
                <c:pt idx="23">
                  <c:v>4</c:v>
                </c:pt>
                <c:pt idx="24">
                  <c:v>28</c:v>
                </c:pt>
                <c:pt idx="25">
                  <c:v>11</c:v>
                </c:pt>
                <c:pt idx="26">
                  <c:v>24</c:v>
                </c:pt>
              </c:numCache>
            </c:numRef>
          </c:val>
          <c:extLst>
            <c:ext xmlns:c16="http://schemas.microsoft.com/office/drawing/2014/chart" uri="{C3380CC4-5D6E-409C-BE32-E72D297353CC}">
              <c16:uniqueId val="{00000000-94E8-4215-8633-D7CD23A917AC}"/>
            </c:ext>
          </c:extLst>
        </c:ser>
        <c:dLbls>
          <c:showLegendKey val="0"/>
          <c:showVal val="0"/>
          <c:showCatName val="0"/>
          <c:showSerName val="0"/>
          <c:showPercent val="0"/>
          <c:showBubbleSize val="0"/>
        </c:dLbls>
        <c:gapWidth val="100"/>
        <c:axId val="484144936"/>
        <c:axId val="484145328"/>
      </c:barChart>
      <c:catAx>
        <c:axId val="4841449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Ruda" panose="02000000000000000000" pitchFamily="2" charset="0"/>
                <a:ea typeface="+mn-ea"/>
                <a:cs typeface="+mn-cs"/>
              </a:defRPr>
            </a:pPr>
            <a:endParaRPr lang="en-US"/>
          </a:p>
        </c:txPr>
        <c:crossAx val="484145328"/>
        <c:crosses val="autoZero"/>
        <c:auto val="1"/>
        <c:lblAlgn val="ctr"/>
        <c:lblOffset val="100"/>
        <c:noMultiLvlLbl val="0"/>
      </c:catAx>
      <c:valAx>
        <c:axId val="484145328"/>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Ruda" panose="02000000000000000000" pitchFamily="2" charset="0"/>
                <a:ea typeface="+mn-ea"/>
                <a:cs typeface="+mn-cs"/>
              </a:defRPr>
            </a:pPr>
            <a:endParaRPr lang="en-US"/>
          </a:p>
        </c:txPr>
        <c:crossAx val="484144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Ruda" panose="02000000000000000000" pitchFamily="2" charset="0"/>
                <a:ea typeface="+mn-ea"/>
                <a:cs typeface="+mn-cs"/>
              </a:defRPr>
            </a:pPr>
            <a:r>
              <a:rPr lang="en-US" sz="1400" b="1">
                <a:latin typeface="Ruda" panose="02000000000000000000" pitchFamily="2" charset="0"/>
              </a:rPr>
              <a:t>GROUP E</a:t>
            </a: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Ruda" panose="02000000000000000000" pitchFamily="2" charset="0"/>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Pt>
            <c:idx val="1"/>
            <c:invertIfNegative val="0"/>
            <c:bubble3D val="0"/>
            <c:extLst>
              <c:ext xmlns:c16="http://schemas.microsoft.com/office/drawing/2014/chart" uri="{C3380CC4-5D6E-409C-BE32-E72D297353CC}">
                <c16:uniqueId val="{00000000-5B78-43CF-8627-3A2E3437016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TOTALS!$I$30:$I$56</c:f>
              <c:strCache>
                <c:ptCount val="27"/>
                <c:pt idx="0">
                  <c:v>Danny Balin</c:v>
                </c:pt>
                <c:pt idx="1">
                  <c:v>Paul Barjon</c:v>
                </c:pt>
                <c:pt idx="2">
                  <c:v>Chesson Hadley</c:v>
                </c:pt>
                <c:pt idx="3">
                  <c:v>Scott Hend</c:v>
                </c:pt>
                <c:pt idx="4">
                  <c:v>Jim Herman</c:v>
                </c:pt>
                <c:pt idx="5">
                  <c:v>Lee Hodges</c:v>
                </c:pt>
                <c:pt idx="6">
                  <c:v>Rasmus Hojgaard</c:v>
                </c:pt>
                <c:pt idx="7">
                  <c:v>Max Homa</c:v>
                </c:pt>
                <c:pt idx="8">
                  <c:v>Mark Hubbard</c:v>
                </c:pt>
                <c:pt idx="9">
                  <c:v>Shugo Imahira</c:v>
                </c:pt>
                <c:pt idx="10">
                  <c:v>Ryo Ishikawa</c:v>
                </c:pt>
                <c:pt idx="11">
                  <c:v>Stephan Jaeger</c:v>
                </c:pt>
                <c:pt idx="12">
                  <c:v>Marty Jertson</c:v>
                </c:pt>
                <c:pt idx="13">
                  <c:v>Matt Jones</c:v>
                </c:pt>
                <c:pt idx="14">
                  <c:v>Sung Kang</c:v>
                </c:pt>
                <c:pt idx="15">
                  <c:v>Chan Kim</c:v>
                </c:pt>
                <c:pt idx="16">
                  <c:v>Adam Long</c:v>
                </c:pt>
                <c:pt idx="17">
                  <c:v>Curtis Luck</c:v>
                </c:pt>
                <c:pt idx="18">
                  <c:v>Daniel McCarthy</c:v>
                </c:pt>
                <c:pt idx="19">
                  <c:v>Shaun Norris</c:v>
                </c:pt>
                <c:pt idx="20">
                  <c:v>Adrian Otaguil</c:v>
                </c:pt>
                <c:pt idx="21">
                  <c:v>Renato Paratore</c:v>
                </c:pt>
                <c:pt idx="22">
                  <c:v>Taylor Pendrith</c:v>
                </c:pt>
                <c:pt idx="23">
                  <c:v>Andrew Putnam</c:v>
                </c:pt>
                <c:pt idx="24">
                  <c:v>J. C. Ritchie</c:v>
                </c:pt>
                <c:pt idx="25">
                  <c:v>Greyson Sigg</c:v>
                </c:pt>
                <c:pt idx="26">
                  <c:v>Ryan Vermeer</c:v>
                </c:pt>
              </c:strCache>
            </c:strRef>
          </c:cat>
          <c:val>
            <c:numRef>
              <c:f>TOTALS!$J$30:$J$56</c:f>
              <c:numCache>
                <c:formatCode>General</c:formatCode>
                <c:ptCount val="27"/>
                <c:pt idx="0">
                  <c:v>3</c:v>
                </c:pt>
                <c:pt idx="1">
                  <c:v>10</c:v>
                </c:pt>
                <c:pt idx="2">
                  <c:v>63</c:v>
                </c:pt>
                <c:pt idx="3">
                  <c:v>6</c:v>
                </c:pt>
                <c:pt idx="4">
                  <c:v>33</c:v>
                </c:pt>
                <c:pt idx="5">
                  <c:v>3</c:v>
                </c:pt>
                <c:pt idx="6">
                  <c:v>80</c:v>
                </c:pt>
                <c:pt idx="7">
                  <c:v>103</c:v>
                </c:pt>
                <c:pt idx="8">
                  <c:v>75</c:v>
                </c:pt>
                <c:pt idx="9">
                  <c:v>10</c:v>
                </c:pt>
                <c:pt idx="10">
                  <c:v>28</c:v>
                </c:pt>
                <c:pt idx="11">
                  <c:v>8</c:v>
                </c:pt>
                <c:pt idx="12">
                  <c:v>1</c:v>
                </c:pt>
                <c:pt idx="13">
                  <c:v>28</c:v>
                </c:pt>
                <c:pt idx="14">
                  <c:v>58</c:v>
                </c:pt>
                <c:pt idx="15">
                  <c:v>9</c:v>
                </c:pt>
                <c:pt idx="16">
                  <c:v>71</c:v>
                </c:pt>
                <c:pt idx="17">
                  <c:v>20</c:v>
                </c:pt>
                <c:pt idx="18">
                  <c:v>10</c:v>
                </c:pt>
                <c:pt idx="19">
                  <c:v>11</c:v>
                </c:pt>
                <c:pt idx="20">
                  <c:v>6</c:v>
                </c:pt>
                <c:pt idx="21">
                  <c:v>7</c:v>
                </c:pt>
                <c:pt idx="22">
                  <c:v>6</c:v>
                </c:pt>
                <c:pt idx="23">
                  <c:v>25</c:v>
                </c:pt>
                <c:pt idx="24">
                  <c:v>7</c:v>
                </c:pt>
                <c:pt idx="25">
                  <c:v>6</c:v>
                </c:pt>
                <c:pt idx="26">
                  <c:v>6</c:v>
                </c:pt>
              </c:numCache>
            </c:numRef>
          </c:val>
          <c:extLst>
            <c:ext xmlns:c16="http://schemas.microsoft.com/office/drawing/2014/chart" uri="{C3380CC4-5D6E-409C-BE32-E72D297353CC}">
              <c16:uniqueId val="{00000000-C709-4A5C-8678-F869B1885E11}"/>
            </c:ext>
          </c:extLst>
        </c:ser>
        <c:dLbls>
          <c:showLegendKey val="0"/>
          <c:showVal val="0"/>
          <c:showCatName val="0"/>
          <c:showSerName val="0"/>
          <c:showPercent val="0"/>
          <c:showBubbleSize val="0"/>
        </c:dLbls>
        <c:gapWidth val="100"/>
        <c:axId val="484146504"/>
        <c:axId val="205604616"/>
      </c:barChart>
      <c:catAx>
        <c:axId val="4841465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50000"/>
                    <a:lumOff val="50000"/>
                  </a:schemeClr>
                </a:solidFill>
                <a:latin typeface="Ruda" panose="02000000000000000000" pitchFamily="2" charset="0"/>
                <a:ea typeface="+mn-ea"/>
                <a:cs typeface="+mn-cs"/>
              </a:defRPr>
            </a:pPr>
            <a:endParaRPr lang="en-US"/>
          </a:p>
        </c:txPr>
        <c:crossAx val="205604616"/>
        <c:crosses val="autoZero"/>
        <c:auto val="1"/>
        <c:lblAlgn val="ctr"/>
        <c:lblOffset val="100"/>
        <c:noMultiLvlLbl val="0"/>
      </c:catAx>
      <c:valAx>
        <c:axId val="20560461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Ruda" panose="02000000000000000000" pitchFamily="2" charset="0"/>
                <a:ea typeface="+mn-ea"/>
                <a:cs typeface="+mn-cs"/>
              </a:defRPr>
            </a:pPr>
            <a:endParaRPr lang="en-US"/>
          </a:p>
        </c:txPr>
        <c:crossAx val="484146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rgb="FFFFFF00"/>
  </sheetPr>
  <sheetViews>
    <sheetView zoomScale="103"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FFFF00"/>
  </sheetPr>
  <sheetViews>
    <sheetView zoomScale="103"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rgb="FFFFFF00"/>
  </sheetPr>
  <sheetViews>
    <sheetView zoomScale="90"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rgb="FFFFFF00"/>
  </sheetPr>
  <sheetViews>
    <sheetView zoomScale="90"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00"/>
  </sheetPr>
  <sheetViews>
    <sheetView zoomScale="10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659916" cy="6289745"/>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9916" cy="628974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4755" cy="6287698"/>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4755" cy="628769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9916" cy="6289745"/>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G237"/>
  <sheetViews>
    <sheetView showGridLines="0" tabSelected="1" zoomScaleNormal="100" workbookViewId="0">
      <pane xSplit="1" ySplit="1" topLeftCell="B2" activePane="bottomRight" state="frozen"/>
      <selection pane="topRight" activeCell="B1" sqref="B1"/>
      <selection pane="bottomLeft" activeCell="A2" sqref="A2"/>
      <selection pane="bottomRight" activeCell="G21" sqref="G21"/>
    </sheetView>
  </sheetViews>
  <sheetFormatPr defaultColWidth="17" defaultRowHeight="10.9" x14ac:dyDescent="0.2"/>
  <cols>
    <col min="1" max="1" width="6.125" style="53" bestFit="1" customWidth="1"/>
    <col min="2" max="2" width="14.875" style="53" bestFit="1" customWidth="1"/>
    <col min="3" max="3" width="13.875" style="50" bestFit="1" customWidth="1"/>
    <col min="4" max="4" width="13.75" style="50" bestFit="1" customWidth="1"/>
    <col min="5" max="5" width="9.375" style="50" bestFit="1" customWidth="1"/>
    <col min="6" max="6" width="13.375" style="50" bestFit="1" customWidth="1"/>
    <col min="7" max="7" width="9.375" style="50" bestFit="1" customWidth="1"/>
    <col min="8" max="8" width="15" style="50" bestFit="1" customWidth="1"/>
    <col min="9" max="9" width="10.5" style="50" bestFit="1" customWidth="1"/>
    <col min="10" max="10" width="14.375" style="50" bestFit="1" customWidth="1"/>
    <col min="11" max="11" width="10.5" style="50" bestFit="1" customWidth="1"/>
    <col min="12" max="12" width="14.375" style="50" bestFit="1" customWidth="1"/>
    <col min="13" max="13" width="10.5" style="50" bestFit="1" customWidth="1"/>
    <col min="14" max="14" width="14.375" style="55" bestFit="1" customWidth="1"/>
    <col min="15" max="15" width="10.5" style="50" bestFit="1" customWidth="1"/>
    <col min="16" max="16" width="13.875" style="50" bestFit="1" customWidth="1"/>
    <col min="17" max="17" width="10.5" style="50" bestFit="1" customWidth="1"/>
    <col min="18" max="18" width="13.75" style="50" bestFit="1" customWidth="1"/>
    <col min="19" max="19" width="10.5" style="50" bestFit="1" customWidth="1"/>
    <col min="20" max="20" width="13.75" style="50" bestFit="1" customWidth="1"/>
    <col min="21" max="21" width="10.5" style="50" bestFit="1" customWidth="1"/>
    <col min="22" max="22" width="18" style="50" bestFit="1" customWidth="1"/>
    <col min="23" max="23" width="10.5" style="50" bestFit="1" customWidth="1"/>
    <col min="24" max="24" width="16.25" style="50" bestFit="1" customWidth="1"/>
    <col min="25" max="25" width="10.5" style="50" bestFit="1" customWidth="1"/>
    <col min="26" max="26" width="14" style="50" bestFit="1" customWidth="1"/>
    <col min="27" max="27" width="10.5" style="50" bestFit="1" customWidth="1"/>
    <col min="28" max="28" width="11.875" style="50" bestFit="1" customWidth="1"/>
    <col min="29" max="29" width="10.5" style="50" bestFit="1" customWidth="1"/>
    <col min="30" max="30" width="12.75" style="50" bestFit="1" customWidth="1"/>
    <col min="31" max="31" width="10.5" style="50" bestFit="1" customWidth="1"/>
    <col min="32" max="32" width="12.75" style="50" bestFit="1" customWidth="1"/>
    <col min="33" max="33" width="10.5" style="50" bestFit="1" customWidth="1"/>
    <col min="34" max="16384" width="17" style="50"/>
  </cols>
  <sheetData>
    <row r="1" spans="1:33" s="56" customFormat="1" ht="12.25" thickTop="1" thickBot="1" x14ac:dyDescent="0.3">
      <c r="A1" s="54" t="s">
        <v>0</v>
      </c>
      <c r="B1" s="54" t="s">
        <v>30</v>
      </c>
      <c r="C1" s="49" t="s">
        <v>29</v>
      </c>
      <c r="D1" s="87" t="s">
        <v>13</v>
      </c>
      <c r="E1" s="88" t="s">
        <v>14</v>
      </c>
      <c r="F1" s="89" t="s">
        <v>15</v>
      </c>
      <c r="G1" s="88" t="s">
        <v>255</v>
      </c>
      <c r="H1" s="89" t="s">
        <v>16</v>
      </c>
      <c r="I1" s="88" t="s">
        <v>256</v>
      </c>
      <c r="J1" s="83" t="s">
        <v>17</v>
      </c>
      <c r="K1" s="153" t="s">
        <v>252</v>
      </c>
      <c r="L1" s="83" t="s">
        <v>18</v>
      </c>
      <c r="M1" s="153" t="s">
        <v>253</v>
      </c>
      <c r="N1" s="83" t="s">
        <v>19</v>
      </c>
      <c r="O1" s="153" t="s">
        <v>254</v>
      </c>
      <c r="P1" s="81" t="s">
        <v>20</v>
      </c>
      <c r="Q1" s="155" t="s">
        <v>248</v>
      </c>
      <c r="R1" s="81" t="s">
        <v>21</v>
      </c>
      <c r="S1" s="155" t="s">
        <v>249</v>
      </c>
      <c r="T1" s="81" t="s">
        <v>22</v>
      </c>
      <c r="U1" s="155" t="s">
        <v>250</v>
      </c>
      <c r="V1" s="77" t="s">
        <v>23</v>
      </c>
      <c r="W1" s="157" t="s">
        <v>251</v>
      </c>
      <c r="X1" s="77" t="s">
        <v>24</v>
      </c>
      <c r="Y1" s="157" t="s">
        <v>257</v>
      </c>
      <c r="Z1" s="77" t="s">
        <v>25</v>
      </c>
      <c r="AA1" s="157" t="s">
        <v>258</v>
      </c>
      <c r="AB1" s="74" t="s">
        <v>26</v>
      </c>
      <c r="AC1" s="159" t="s">
        <v>259</v>
      </c>
      <c r="AD1" s="74" t="s">
        <v>27</v>
      </c>
      <c r="AE1" s="159" t="s">
        <v>260</v>
      </c>
      <c r="AF1" s="74" t="s">
        <v>28</v>
      </c>
      <c r="AG1" s="159" t="s">
        <v>261</v>
      </c>
    </row>
    <row r="2" spans="1:33" ht="11.55" thickTop="1" x14ac:dyDescent="0.2">
      <c r="A2" s="169">
        <v>1</v>
      </c>
      <c r="B2" s="170" t="s">
        <v>139</v>
      </c>
      <c r="C2" s="171">
        <f t="shared" ref="C2:C65" si="0">SUM(E2)+G2+I2+K2+M2+O2+Q2+S2+U2+W2+Y2+AA2+AC2+AE2+AG2</f>
        <v>6073030</v>
      </c>
      <c r="D2" s="90" t="s">
        <v>32</v>
      </c>
      <c r="E2" s="91">
        <f>VLOOKUP(D2,'Money Won'!$1:$1048576,2,FALSE)</f>
        <v>424040</v>
      </c>
      <c r="F2" s="92" t="s">
        <v>60</v>
      </c>
      <c r="G2" s="91">
        <f>VLOOKUP(F2,'Money Won'!$1:$1048576,2,FALSE)</f>
        <v>502993</v>
      </c>
      <c r="H2" s="92" t="s">
        <v>116</v>
      </c>
      <c r="I2" s="91">
        <f>VLOOKUP(H2,'Money Won'!$1:$1048576,2,FALSE)</f>
        <v>2250000</v>
      </c>
      <c r="J2" s="86" t="s">
        <v>51</v>
      </c>
      <c r="K2" s="154">
        <f>VLOOKUP(J2,'Money Won'!$1:$1048576,2,FALSE)</f>
        <v>861457</v>
      </c>
      <c r="L2" s="85" t="s">
        <v>173</v>
      </c>
      <c r="M2" s="154">
        <f>VLOOKUP(L2,'Money Won'!$1:$1048576,2,FALSE)</f>
        <v>603903</v>
      </c>
      <c r="N2" s="86" t="s">
        <v>179</v>
      </c>
      <c r="O2" s="154">
        <f>VLOOKUP(N2,'Money Won'!$1:$1048576,2,FALSE)</f>
        <v>1350000</v>
      </c>
      <c r="P2" s="82" t="s">
        <v>168</v>
      </c>
      <c r="Q2" s="156">
        <f>VLOOKUP(P2,'Money Won'!$1:$1048576,2,FALSE)</f>
        <v>52074</v>
      </c>
      <c r="R2" s="82" t="s">
        <v>134</v>
      </c>
      <c r="S2" s="156">
        <f>VLOOKUP(R2,'Money Won'!$1:$1048576,2,FALSE)</f>
        <v>0</v>
      </c>
      <c r="T2" s="82" t="s">
        <v>96</v>
      </c>
      <c r="U2" s="156">
        <f>VLOOKUP(T2,'Money Won'!$1:$1048576,2,FALSE)</f>
        <v>0</v>
      </c>
      <c r="V2" s="78" t="s">
        <v>268</v>
      </c>
      <c r="W2" s="158">
        <f>VLOOKUP(V2,'Money Won'!$1:$1048576,2,FALSE)</f>
        <v>0</v>
      </c>
      <c r="X2" s="78" t="s">
        <v>194</v>
      </c>
      <c r="Y2" s="158">
        <f>VLOOKUP(X2,'Money Won'!$1:$1048576,2,FALSE)</f>
        <v>0</v>
      </c>
      <c r="Z2" s="79" t="s">
        <v>278</v>
      </c>
      <c r="AA2" s="158">
        <f>VLOOKUP(Z2,'Money Won'!$1:$1048576,2,FALSE)</f>
        <v>0</v>
      </c>
      <c r="AB2" s="75" t="s">
        <v>117</v>
      </c>
      <c r="AC2" s="160">
        <f>VLOOKUP(AB2,'Money Won'!$1:$1048576,2,FALSE)</f>
        <v>0</v>
      </c>
      <c r="AD2" s="76" t="s">
        <v>133</v>
      </c>
      <c r="AE2" s="160">
        <f>VLOOKUP(AD2,'Money Won'!$1:$1048576,2,FALSE)</f>
        <v>0</v>
      </c>
      <c r="AF2" s="76" t="s">
        <v>190</v>
      </c>
      <c r="AG2" s="160">
        <f>VLOOKUP(AF2,'Money Won'!$1:$1048576,2,FALSE)</f>
        <v>28563</v>
      </c>
    </row>
    <row r="3" spans="1:33" x14ac:dyDescent="0.2">
      <c r="A3" s="169">
        <v>2</v>
      </c>
      <c r="B3" s="170" t="s">
        <v>429</v>
      </c>
      <c r="C3" s="171">
        <f t="shared" si="0"/>
        <v>5646721</v>
      </c>
      <c r="D3" s="90" t="s">
        <v>69</v>
      </c>
      <c r="E3" s="91">
        <f>VLOOKUP(D3,'Money Won'!$1:$1048576,2,FALSE)</f>
        <v>302236</v>
      </c>
      <c r="F3" s="92" t="s">
        <v>60</v>
      </c>
      <c r="G3" s="91">
        <f>VLOOKUP(F3,'Money Won'!$1:$1048576,2,FALSE)</f>
        <v>502993</v>
      </c>
      <c r="H3" s="92" t="s">
        <v>116</v>
      </c>
      <c r="I3" s="91">
        <f>VLOOKUP(H3,'Money Won'!$1:$1048576,2,FALSE)</f>
        <v>2250000</v>
      </c>
      <c r="J3" s="86" t="s">
        <v>51</v>
      </c>
      <c r="K3" s="154">
        <f>VLOOKUP(J3,'Money Won'!$1:$1048576,2,FALSE)</f>
        <v>861457</v>
      </c>
      <c r="L3" s="85" t="s">
        <v>53</v>
      </c>
      <c r="M3" s="154">
        <f>VLOOKUP(L3,'Money Won'!$1:$1048576,2,FALSE)</f>
        <v>0</v>
      </c>
      <c r="N3" s="86" t="s">
        <v>179</v>
      </c>
      <c r="O3" s="154">
        <f>VLOOKUP(N3,'Money Won'!$1:$1048576,2,FALSE)</f>
        <v>1350000</v>
      </c>
      <c r="P3" s="82" t="s">
        <v>96</v>
      </c>
      <c r="Q3" s="156">
        <f>VLOOKUP(P3,'Money Won'!$1:$1048576,2,FALSE)</f>
        <v>0</v>
      </c>
      <c r="R3" s="82" t="s">
        <v>264</v>
      </c>
      <c r="S3" s="156">
        <f>VLOOKUP(R3,'Money Won'!$1:$1048576,2,FALSE)</f>
        <v>157931</v>
      </c>
      <c r="T3" s="82" t="s">
        <v>265</v>
      </c>
      <c r="U3" s="156">
        <f>VLOOKUP(T3,'Money Won'!$1:$1048576,2,FALSE)</f>
        <v>101797</v>
      </c>
      <c r="V3" s="78" t="s">
        <v>273</v>
      </c>
      <c r="W3" s="158">
        <f>VLOOKUP(V3,'Money Won'!$1:$1048576,2,FALSE)</f>
        <v>0</v>
      </c>
      <c r="X3" s="79" t="s">
        <v>50</v>
      </c>
      <c r="Y3" s="158">
        <f>VLOOKUP(X3,'Money Won'!$1:$1048576,2,FALSE)</f>
        <v>0</v>
      </c>
      <c r="Z3" s="79" t="s">
        <v>122</v>
      </c>
      <c r="AA3" s="158">
        <f>VLOOKUP(Z3,'Money Won'!$1:$1048576,2,FALSE)</f>
        <v>27720</v>
      </c>
      <c r="AB3" s="75" t="s">
        <v>181</v>
      </c>
      <c r="AC3" s="160">
        <f>VLOOKUP(AB3,'Money Won'!$1:$1048576,2,FALSE)</f>
        <v>0</v>
      </c>
      <c r="AD3" s="76" t="s">
        <v>280</v>
      </c>
      <c r="AE3" s="160">
        <f>VLOOKUP(AD3,'Money Won'!$1:$1048576,2,FALSE)</f>
        <v>28563</v>
      </c>
      <c r="AF3" s="76" t="s">
        <v>285</v>
      </c>
      <c r="AG3" s="160">
        <f>VLOOKUP(AF3,'Money Won'!$1:$1048576,2,FALSE)</f>
        <v>64024</v>
      </c>
    </row>
    <row r="4" spans="1:33" x14ac:dyDescent="0.2">
      <c r="A4" s="169">
        <v>3</v>
      </c>
      <c r="B4" s="170" t="s">
        <v>146</v>
      </c>
      <c r="C4" s="171">
        <f t="shared" si="0"/>
        <v>5181679</v>
      </c>
      <c r="D4" s="90" t="s">
        <v>176</v>
      </c>
      <c r="E4" s="91">
        <f>VLOOKUP(D4,'Money Won'!$1:$1048576,2,FALSE)</f>
        <v>0</v>
      </c>
      <c r="F4" s="92" t="s">
        <v>36</v>
      </c>
      <c r="G4" s="91">
        <f>VLOOKUP(F4,'Money Won'!$1:$1048576,2,FALSE)</f>
        <v>101797</v>
      </c>
      <c r="H4" s="92" t="s">
        <v>116</v>
      </c>
      <c r="I4" s="91">
        <f>VLOOKUP(H4,'Money Won'!$1:$1048576,2,FALSE)</f>
        <v>2250000</v>
      </c>
      <c r="J4" s="86" t="s">
        <v>173</v>
      </c>
      <c r="K4" s="154">
        <f>VLOOKUP(J4,'Money Won'!$1:$1048576,2,FALSE)</f>
        <v>603903</v>
      </c>
      <c r="L4" s="85" t="s">
        <v>174</v>
      </c>
      <c r="M4" s="154">
        <f>VLOOKUP(L4,'Money Won'!$1:$1048576,2,FALSE)</f>
        <v>210757</v>
      </c>
      <c r="N4" s="86" t="s">
        <v>179</v>
      </c>
      <c r="O4" s="154">
        <f>VLOOKUP(N4,'Money Won'!$1:$1048576,2,FALSE)</f>
        <v>1350000</v>
      </c>
      <c r="P4" s="82" t="s">
        <v>264</v>
      </c>
      <c r="Q4" s="156">
        <f>VLOOKUP(P4,'Money Won'!$1:$1048576,2,FALSE)</f>
        <v>157931</v>
      </c>
      <c r="R4" s="82" t="s">
        <v>130</v>
      </c>
      <c r="S4" s="156">
        <f>VLOOKUP(R4,'Money Won'!$1:$1048576,2,FALSE)</f>
        <v>157931</v>
      </c>
      <c r="T4" s="82" t="s">
        <v>182</v>
      </c>
      <c r="U4" s="156">
        <f>VLOOKUP(T4,'Money Won'!$1:$1048576,2,FALSE)</f>
        <v>0</v>
      </c>
      <c r="V4" s="78" t="s">
        <v>128</v>
      </c>
      <c r="W4" s="158">
        <f>VLOOKUP(V4,'Money Won'!$1:$1048576,2,FALSE)</f>
        <v>27461</v>
      </c>
      <c r="X4" s="79" t="s">
        <v>122</v>
      </c>
      <c r="Y4" s="158">
        <f>VLOOKUP(X4,'Money Won'!$1:$1048576,2,FALSE)</f>
        <v>27720</v>
      </c>
      <c r="Z4" s="79" t="s">
        <v>270</v>
      </c>
      <c r="AA4" s="158">
        <f>VLOOKUP(Z4,'Money Won'!$1:$1048576,2,FALSE)</f>
        <v>83422</v>
      </c>
      <c r="AB4" s="75" t="s">
        <v>184</v>
      </c>
      <c r="AC4" s="160">
        <f>VLOOKUP(AB4,'Money Won'!$1:$1048576,2,FALSE)</f>
        <v>210757</v>
      </c>
      <c r="AD4" s="76" t="s">
        <v>283</v>
      </c>
      <c r="AE4" s="160">
        <f>VLOOKUP(AD4,'Money Won'!$1:$1048576,2,FALSE)</f>
        <v>0</v>
      </c>
      <c r="AF4" s="76" t="s">
        <v>189</v>
      </c>
      <c r="AG4" s="160">
        <f>VLOOKUP(AF4,'Money Won'!$1:$1048576,2,FALSE)</f>
        <v>0</v>
      </c>
    </row>
    <row r="5" spans="1:33" x14ac:dyDescent="0.2">
      <c r="A5" s="169">
        <v>4</v>
      </c>
      <c r="B5" s="170" t="s">
        <v>305</v>
      </c>
      <c r="C5" s="171">
        <f t="shared" si="0"/>
        <v>4267832</v>
      </c>
      <c r="D5" s="90" t="s">
        <v>39</v>
      </c>
      <c r="E5" s="91">
        <f>VLOOKUP(D5,'Money Won'!$1:$1048576,2,FALSE)</f>
        <v>302236</v>
      </c>
      <c r="F5" s="92" t="s">
        <v>60</v>
      </c>
      <c r="G5" s="91">
        <f>VLOOKUP(F5,'Money Won'!$1:$1048576,2,FALSE)</f>
        <v>502993</v>
      </c>
      <c r="H5" s="92" t="s">
        <v>116</v>
      </c>
      <c r="I5" s="91">
        <f>VLOOKUP(H5,'Money Won'!$1:$1048576,2,FALSE)</f>
        <v>2250000</v>
      </c>
      <c r="J5" s="84" t="s">
        <v>101</v>
      </c>
      <c r="K5" s="154">
        <f>VLOOKUP(J5,'Money Won'!$1:$1048576,2,FALSE)</f>
        <v>27073</v>
      </c>
      <c r="L5" s="85" t="s">
        <v>54</v>
      </c>
      <c r="M5" s="154">
        <f>VLOOKUP(L5,'Money Won'!$1:$1048576,2,FALSE)</f>
        <v>0</v>
      </c>
      <c r="N5" s="86" t="s">
        <v>173</v>
      </c>
      <c r="O5" s="154">
        <f>VLOOKUP(N5,'Money Won'!$1:$1048576,2,FALSE)</f>
        <v>603903</v>
      </c>
      <c r="P5" s="82" t="s">
        <v>96</v>
      </c>
      <c r="Q5" s="156">
        <f>VLOOKUP(P5,'Money Won'!$1:$1048576,2,FALSE)</f>
        <v>0</v>
      </c>
      <c r="R5" s="82" t="s">
        <v>264</v>
      </c>
      <c r="S5" s="156">
        <f>VLOOKUP(R5,'Money Won'!$1:$1048576,2,FALSE)</f>
        <v>157931</v>
      </c>
      <c r="T5" s="82" t="s">
        <v>132</v>
      </c>
      <c r="U5" s="156">
        <f>VLOOKUP(T5,'Money Won'!$1:$1048576,2,FALSE)</f>
        <v>0</v>
      </c>
      <c r="V5" s="78" t="s">
        <v>122</v>
      </c>
      <c r="W5" s="158">
        <f>VLOOKUP(V5,'Money Won'!$1:$1048576,2,FALSE)</f>
        <v>27720</v>
      </c>
      <c r="X5" s="79" t="s">
        <v>200</v>
      </c>
      <c r="Y5" s="158">
        <f>VLOOKUP(X5,'Money Won'!$1:$1048576,2,FALSE)</f>
        <v>0</v>
      </c>
      <c r="Z5" s="79" t="s">
        <v>270</v>
      </c>
      <c r="AA5" s="158">
        <f>VLOOKUP(Z5,'Money Won'!$1:$1048576,2,FALSE)</f>
        <v>83422</v>
      </c>
      <c r="AB5" s="75" t="s">
        <v>184</v>
      </c>
      <c r="AC5" s="160">
        <f>VLOOKUP(AB5,'Money Won'!$1:$1048576,2,FALSE)</f>
        <v>210757</v>
      </c>
      <c r="AD5" s="75" t="s">
        <v>290</v>
      </c>
      <c r="AE5" s="160">
        <f>VLOOKUP(AD5,'Money Won'!$1:$1048576,2,FALSE)</f>
        <v>101797</v>
      </c>
      <c r="AF5" s="76" t="s">
        <v>279</v>
      </c>
      <c r="AG5" s="160">
        <f>VLOOKUP(AF5,'Money Won'!$1:$1048576,2,FALSE)</f>
        <v>0</v>
      </c>
    </row>
    <row r="6" spans="1:33" x14ac:dyDescent="0.2">
      <c r="A6" s="169">
        <v>5</v>
      </c>
      <c r="B6" s="170" t="s">
        <v>217</v>
      </c>
      <c r="C6" s="171">
        <f t="shared" si="0"/>
        <v>4087794</v>
      </c>
      <c r="D6" s="90" t="s">
        <v>32</v>
      </c>
      <c r="E6" s="91">
        <f>VLOOKUP(D6,'Money Won'!$1:$1048576,2,FALSE)</f>
        <v>424040</v>
      </c>
      <c r="F6" s="92" t="s">
        <v>60</v>
      </c>
      <c r="G6" s="91">
        <f>VLOOKUP(F6,'Money Won'!$1:$1048576,2,FALSE)</f>
        <v>502993</v>
      </c>
      <c r="H6" s="92" t="s">
        <v>116</v>
      </c>
      <c r="I6" s="91">
        <f>VLOOKUP(H6,'Money Won'!$1:$1048576,2,FALSE)</f>
        <v>2250000</v>
      </c>
      <c r="J6" s="84" t="s">
        <v>101</v>
      </c>
      <c r="K6" s="154">
        <f>VLOOKUP(J6,'Money Won'!$1:$1048576,2,FALSE)</f>
        <v>27073</v>
      </c>
      <c r="L6" s="85" t="s">
        <v>54</v>
      </c>
      <c r="M6" s="154">
        <f>VLOOKUP(L6,'Money Won'!$1:$1048576,2,FALSE)</f>
        <v>0</v>
      </c>
      <c r="N6" s="86" t="s">
        <v>173</v>
      </c>
      <c r="O6" s="154">
        <f>VLOOKUP(N6,'Money Won'!$1:$1048576,2,FALSE)</f>
        <v>603903</v>
      </c>
      <c r="P6" s="82" t="s">
        <v>130</v>
      </c>
      <c r="Q6" s="156">
        <f>VLOOKUP(P6,'Money Won'!$1:$1048576,2,FALSE)</f>
        <v>157931</v>
      </c>
      <c r="R6" s="82" t="s">
        <v>129</v>
      </c>
      <c r="S6" s="156">
        <f>VLOOKUP(R6,'Money Won'!$1:$1048576,2,FALSE)</f>
        <v>0</v>
      </c>
      <c r="T6" s="82" t="s">
        <v>63</v>
      </c>
      <c r="U6" s="156">
        <f>VLOOKUP(T6,'Money Won'!$1:$1048576,2,FALSE)</f>
        <v>0</v>
      </c>
      <c r="V6" s="78" t="s">
        <v>122</v>
      </c>
      <c r="W6" s="158">
        <f>VLOOKUP(V6,'Money Won'!$1:$1048576,2,FALSE)</f>
        <v>27720</v>
      </c>
      <c r="X6" s="79" t="s">
        <v>180</v>
      </c>
      <c r="Y6" s="158">
        <f>VLOOKUP(X6,'Money Won'!$1:$1048576,2,FALSE)</f>
        <v>39275</v>
      </c>
      <c r="Z6" s="79" t="s">
        <v>193</v>
      </c>
      <c r="AA6" s="158">
        <f>VLOOKUP(Z6,'Money Won'!$1:$1048576,2,FALSE)</f>
        <v>26296</v>
      </c>
      <c r="AB6" s="75" t="s">
        <v>181</v>
      </c>
      <c r="AC6" s="160">
        <f>VLOOKUP(AB6,'Money Won'!$1:$1048576,2,FALSE)</f>
        <v>0</v>
      </c>
      <c r="AD6" s="76" t="s">
        <v>133</v>
      </c>
      <c r="AE6" s="160">
        <f>VLOOKUP(AD6,'Money Won'!$1:$1048576,2,FALSE)</f>
        <v>0</v>
      </c>
      <c r="AF6" s="76" t="s">
        <v>280</v>
      </c>
      <c r="AG6" s="160">
        <f>VLOOKUP(AF6,'Money Won'!$1:$1048576,2,FALSE)</f>
        <v>28563</v>
      </c>
    </row>
    <row r="7" spans="1:33" x14ac:dyDescent="0.2">
      <c r="A7" s="169">
        <v>6</v>
      </c>
      <c r="B7" s="170" t="s">
        <v>218</v>
      </c>
      <c r="C7" s="171">
        <f t="shared" si="0"/>
        <v>4054848</v>
      </c>
      <c r="D7" s="90" t="s">
        <v>59</v>
      </c>
      <c r="E7" s="91">
        <f>VLOOKUP(D7,'Money Won'!$1:$1048576,2,FALSE)</f>
        <v>302236</v>
      </c>
      <c r="F7" s="92" t="s">
        <v>60</v>
      </c>
      <c r="G7" s="91">
        <f>VLOOKUP(F7,'Money Won'!$1:$1048576,2,FALSE)</f>
        <v>502993</v>
      </c>
      <c r="H7" s="92" t="s">
        <v>58</v>
      </c>
      <c r="I7" s="91">
        <f>VLOOKUP(H7,'Money Won'!$1:$1048576,2,FALSE)</f>
        <v>0</v>
      </c>
      <c r="J7" s="86" t="s">
        <v>51</v>
      </c>
      <c r="K7" s="154">
        <f>VLOOKUP(J7,'Money Won'!$1:$1048576,2,FALSE)</f>
        <v>861457</v>
      </c>
      <c r="L7" s="85" t="s">
        <v>173</v>
      </c>
      <c r="M7" s="154">
        <f>VLOOKUP(L7,'Money Won'!$1:$1048576,2,FALSE)</f>
        <v>603903</v>
      </c>
      <c r="N7" s="86" t="s">
        <v>179</v>
      </c>
      <c r="O7" s="154">
        <f>VLOOKUP(N7,'Money Won'!$1:$1048576,2,FALSE)</f>
        <v>1350000</v>
      </c>
      <c r="P7" s="82" t="s">
        <v>130</v>
      </c>
      <c r="Q7" s="156">
        <f>VLOOKUP(P7,'Money Won'!$1:$1048576,2,FALSE)</f>
        <v>157931</v>
      </c>
      <c r="R7" s="82" t="s">
        <v>182</v>
      </c>
      <c r="S7" s="156">
        <f>VLOOKUP(R7,'Money Won'!$1:$1048576,2,FALSE)</f>
        <v>0</v>
      </c>
      <c r="T7" s="82" t="s">
        <v>132</v>
      </c>
      <c r="U7" s="156">
        <f>VLOOKUP(T7,'Money Won'!$1:$1048576,2,FALSE)</f>
        <v>0</v>
      </c>
      <c r="V7" s="78" t="s">
        <v>180</v>
      </c>
      <c r="W7" s="158">
        <f>VLOOKUP(V7,'Money Won'!$1:$1048576,2,FALSE)</f>
        <v>39275</v>
      </c>
      <c r="X7" s="79" t="s">
        <v>194</v>
      </c>
      <c r="Y7" s="158">
        <f>VLOOKUP(X7,'Money Won'!$1:$1048576,2,FALSE)</f>
        <v>0</v>
      </c>
      <c r="Z7" s="79" t="s">
        <v>193</v>
      </c>
      <c r="AA7" s="158">
        <f>VLOOKUP(Z7,'Money Won'!$1:$1048576,2,FALSE)</f>
        <v>26296</v>
      </c>
      <c r="AB7" s="75" t="s">
        <v>184</v>
      </c>
      <c r="AC7" s="160">
        <f>VLOOKUP(AB7,'Money Won'!$1:$1048576,2,FALSE)</f>
        <v>210757</v>
      </c>
      <c r="AD7" s="76" t="s">
        <v>283</v>
      </c>
      <c r="AE7" s="160">
        <f>VLOOKUP(AD7,'Money Won'!$1:$1048576,2,FALSE)</f>
        <v>0</v>
      </c>
      <c r="AF7" s="76" t="s">
        <v>189</v>
      </c>
      <c r="AG7" s="160">
        <f>VLOOKUP(AF7,'Money Won'!$1:$1048576,2,FALSE)</f>
        <v>0</v>
      </c>
    </row>
    <row r="8" spans="1:33" x14ac:dyDescent="0.2">
      <c r="A8" s="169">
        <v>7</v>
      </c>
      <c r="B8" s="170" t="s">
        <v>296</v>
      </c>
      <c r="C8" s="171">
        <f t="shared" si="0"/>
        <v>3971083</v>
      </c>
      <c r="D8" s="92" t="s">
        <v>39</v>
      </c>
      <c r="E8" s="91">
        <f>VLOOKUP(D8,'Money Won'!$1:$1048576,2,FALSE)</f>
        <v>302236</v>
      </c>
      <c r="F8" s="92" t="s">
        <v>60</v>
      </c>
      <c r="G8" s="91">
        <f>VLOOKUP(F8,'Money Won'!$1:$1048576,2,FALSE)</f>
        <v>502993</v>
      </c>
      <c r="H8" s="90" t="s">
        <v>116</v>
      </c>
      <c r="I8" s="91">
        <f>VLOOKUP(H8,'Money Won'!$1:$1048576,2,FALSE)</f>
        <v>2250000</v>
      </c>
      <c r="J8" s="84" t="s">
        <v>178</v>
      </c>
      <c r="K8" s="154">
        <f>VLOOKUP(J8,'Money Won'!$1:$1048576,2,FALSE)</f>
        <v>101797</v>
      </c>
      <c r="L8" s="85" t="s">
        <v>173</v>
      </c>
      <c r="M8" s="154">
        <f>VLOOKUP(L8,'Money Won'!$1:$1048576,2,FALSE)</f>
        <v>603903</v>
      </c>
      <c r="N8" s="86" t="s">
        <v>68</v>
      </c>
      <c r="O8" s="154">
        <f>VLOOKUP(N8,'Money Won'!$1:$1048576,2,FALSE)</f>
        <v>0</v>
      </c>
      <c r="P8" s="82" t="s">
        <v>63</v>
      </c>
      <c r="Q8" s="156">
        <f>VLOOKUP(P8,'Money Won'!$1:$1048576,2,FALSE)</f>
        <v>0</v>
      </c>
      <c r="R8" s="82" t="s">
        <v>131</v>
      </c>
      <c r="S8" s="156">
        <f>VLOOKUP(R8,'Money Won'!$1:$1048576,2,FALSE)</f>
        <v>0</v>
      </c>
      <c r="T8" s="82" t="s">
        <v>62</v>
      </c>
      <c r="U8" s="156">
        <f>VLOOKUP(T8,'Money Won'!$1:$1048576,2,FALSE)</f>
        <v>52074</v>
      </c>
      <c r="V8" s="78" t="s">
        <v>273</v>
      </c>
      <c r="W8" s="158">
        <f>VLOOKUP(V8,'Money Won'!$1:$1048576,2,FALSE)</f>
        <v>0</v>
      </c>
      <c r="X8" s="79" t="s">
        <v>122</v>
      </c>
      <c r="Y8" s="158">
        <f>VLOOKUP(X8,'Money Won'!$1:$1048576,2,FALSE)</f>
        <v>27720</v>
      </c>
      <c r="Z8" s="79" t="s">
        <v>278</v>
      </c>
      <c r="AA8" s="158">
        <f>VLOOKUP(Z8,'Money Won'!$1:$1048576,2,FALSE)</f>
        <v>0</v>
      </c>
      <c r="AB8" s="75" t="s">
        <v>290</v>
      </c>
      <c r="AC8" s="160">
        <f>VLOOKUP(AB8,'Money Won'!$1:$1048576,2,FALSE)</f>
        <v>101797</v>
      </c>
      <c r="AD8" s="76" t="s">
        <v>280</v>
      </c>
      <c r="AE8" s="160">
        <f>VLOOKUP(AD8,'Money Won'!$1:$1048576,2,FALSE)</f>
        <v>28563</v>
      </c>
      <c r="AF8" s="75" t="s">
        <v>117</v>
      </c>
      <c r="AG8" s="160">
        <f>VLOOKUP(AF8,'Money Won'!$1:$1048576,2,FALSE)</f>
        <v>0</v>
      </c>
    </row>
    <row r="9" spans="1:33" x14ac:dyDescent="0.2">
      <c r="A9" s="169">
        <v>8</v>
      </c>
      <c r="B9" s="170" t="s">
        <v>319</v>
      </c>
      <c r="C9" s="171">
        <f t="shared" si="0"/>
        <v>3944504</v>
      </c>
      <c r="D9" s="90" t="s">
        <v>41</v>
      </c>
      <c r="E9" s="91">
        <f>VLOOKUP(D9,'Money Won'!$1:$1048576,2,FALSE)</f>
        <v>157931</v>
      </c>
      <c r="F9" s="92" t="s">
        <v>43</v>
      </c>
      <c r="G9" s="91">
        <f>VLOOKUP(F9,'Money Won'!$1:$1048576,2,FALSE)</f>
        <v>30312</v>
      </c>
      <c r="H9" s="92" t="s">
        <v>116</v>
      </c>
      <c r="I9" s="91">
        <f>VLOOKUP(H9,'Money Won'!$1:$1048576,2,FALSE)</f>
        <v>2250000</v>
      </c>
      <c r="J9" s="86" t="s">
        <v>124</v>
      </c>
      <c r="K9" s="154">
        <f>VLOOKUP(J9,'Money Won'!$1:$1048576,2,FALSE)</f>
        <v>101797</v>
      </c>
      <c r="L9" s="85" t="s">
        <v>68</v>
      </c>
      <c r="M9" s="154">
        <f>VLOOKUP(L9,'Money Won'!$1:$1048576,2,FALSE)</f>
        <v>0</v>
      </c>
      <c r="N9" s="86" t="s">
        <v>179</v>
      </c>
      <c r="O9" s="154">
        <f>VLOOKUP(N9,'Money Won'!$1:$1048576,2,FALSE)</f>
        <v>1350000</v>
      </c>
      <c r="P9" s="82" t="s">
        <v>63</v>
      </c>
      <c r="Q9" s="156">
        <f>VLOOKUP(P9,'Money Won'!$1:$1048576,2,FALSE)</f>
        <v>0</v>
      </c>
      <c r="R9" s="82" t="s">
        <v>131</v>
      </c>
      <c r="S9" s="156">
        <f>VLOOKUP(R9,'Money Won'!$1:$1048576,2,FALSE)</f>
        <v>0</v>
      </c>
      <c r="T9" s="82" t="s">
        <v>120</v>
      </c>
      <c r="U9" s="156">
        <f>VLOOKUP(T9,'Money Won'!$1:$1048576,2,FALSE)</f>
        <v>0</v>
      </c>
      <c r="V9" s="78" t="s">
        <v>194</v>
      </c>
      <c r="W9" s="158">
        <f>VLOOKUP(V9,'Money Won'!$1:$1048576,2,FALSE)</f>
        <v>0</v>
      </c>
      <c r="X9" s="79" t="s">
        <v>277</v>
      </c>
      <c r="Y9" s="158">
        <f>VLOOKUP(X9,'Money Won'!$1:$1048576,2,FALSE)</f>
        <v>0</v>
      </c>
      <c r="Z9" s="79" t="s">
        <v>278</v>
      </c>
      <c r="AA9" s="158">
        <f>VLOOKUP(Z9,'Money Won'!$1:$1048576,2,FALSE)</f>
        <v>0</v>
      </c>
      <c r="AB9" s="75" t="s">
        <v>284</v>
      </c>
      <c r="AC9" s="160">
        <f>VLOOKUP(AB9,'Money Won'!$1:$1048576,2,FALSE)</f>
        <v>25901</v>
      </c>
      <c r="AD9" s="76" t="s">
        <v>191</v>
      </c>
      <c r="AE9" s="160">
        <f>VLOOKUP(AD9,'Money Won'!$1:$1048576,2,FALSE)</f>
        <v>0</v>
      </c>
      <c r="AF9" s="76" t="s">
        <v>190</v>
      </c>
      <c r="AG9" s="160">
        <f>VLOOKUP(AF9,'Money Won'!$1:$1048576,2,FALSE)</f>
        <v>28563</v>
      </c>
    </row>
    <row r="10" spans="1:33" x14ac:dyDescent="0.2">
      <c r="A10" s="169">
        <v>9</v>
      </c>
      <c r="B10" s="170" t="s">
        <v>75</v>
      </c>
      <c r="C10" s="171">
        <f t="shared" si="0"/>
        <v>3907056</v>
      </c>
      <c r="D10" s="90" t="s">
        <v>32</v>
      </c>
      <c r="E10" s="91">
        <f>VLOOKUP(D10,'Money Won'!$1:$1048576,2,FALSE)</f>
        <v>424040</v>
      </c>
      <c r="F10" s="92" t="s">
        <v>36</v>
      </c>
      <c r="G10" s="91">
        <f>VLOOKUP(F10,'Money Won'!$1:$1048576,2,FALSE)</f>
        <v>101797</v>
      </c>
      <c r="H10" s="92" t="s">
        <v>39</v>
      </c>
      <c r="I10" s="91">
        <f>VLOOKUP(H10,'Money Won'!$1:$1048576,2,FALSE)</f>
        <v>302236</v>
      </c>
      <c r="J10" s="86" t="s">
        <v>174</v>
      </c>
      <c r="K10" s="154">
        <f>VLOOKUP(J10,'Money Won'!$1:$1048576,2,FALSE)</f>
        <v>210757</v>
      </c>
      <c r="L10" s="85" t="s">
        <v>173</v>
      </c>
      <c r="M10" s="154">
        <f>VLOOKUP(L10,'Money Won'!$1:$1048576,2,FALSE)</f>
        <v>603903</v>
      </c>
      <c r="N10" s="86" t="s">
        <v>179</v>
      </c>
      <c r="O10" s="154">
        <f>VLOOKUP(N10,'Money Won'!$1:$1048576,2,FALSE)</f>
        <v>1350000</v>
      </c>
      <c r="P10" s="82" t="s">
        <v>130</v>
      </c>
      <c r="Q10" s="156">
        <f>VLOOKUP(P10,'Money Won'!$1:$1048576,2,FALSE)</f>
        <v>157931</v>
      </c>
      <c r="R10" s="82" t="s">
        <v>129</v>
      </c>
      <c r="S10" s="156">
        <f>VLOOKUP(R10,'Money Won'!$1:$1048576,2,FALSE)</f>
        <v>0</v>
      </c>
      <c r="T10" s="82" t="s">
        <v>266</v>
      </c>
      <c r="U10" s="156">
        <f>VLOOKUP(T10,'Money Won'!$1:$1048576,2,FALSE)</f>
        <v>424040</v>
      </c>
      <c r="V10" s="78" t="s">
        <v>128</v>
      </c>
      <c r="W10" s="158">
        <f>VLOOKUP(V10,'Money Won'!$1:$1048576,2,FALSE)</f>
        <v>27461</v>
      </c>
      <c r="X10" s="79" t="s">
        <v>180</v>
      </c>
      <c r="Y10" s="158">
        <f>VLOOKUP(X10,'Money Won'!$1:$1048576,2,FALSE)</f>
        <v>39275</v>
      </c>
      <c r="Z10" s="79" t="s">
        <v>193</v>
      </c>
      <c r="AA10" s="158">
        <f>VLOOKUP(Z10,'Money Won'!$1:$1048576,2,FALSE)</f>
        <v>26296</v>
      </c>
      <c r="AB10" s="75" t="s">
        <v>181</v>
      </c>
      <c r="AC10" s="160">
        <f>VLOOKUP(AB10,'Money Won'!$1:$1048576,2,FALSE)</f>
        <v>0</v>
      </c>
      <c r="AD10" s="76" t="s">
        <v>184</v>
      </c>
      <c r="AE10" s="160">
        <f>VLOOKUP(AD10,'Money Won'!$1:$1048576,2,FALSE)</f>
        <v>210757</v>
      </c>
      <c r="AF10" s="76" t="s">
        <v>190</v>
      </c>
      <c r="AG10" s="160">
        <f>VLOOKUP(AF10,'Money Won'!$1:$1048576,2,FALSE)</f>
        <v>28563</v>
      </c>
    </row>
    <row r="11" spans="1:33" x14ac:dyDescent="0.2">
      <c r="A11" s="169">
        <v>10</v>
      </c>
      <c r="B11" s="170" t="s">
        <v>80</v>
      </c>
      <c r="C11" s="171">
        <f t="shared" si="0"/>
        <v>3855649</v>
      </c>
      <c r="D11" s="92" t="s">
        <v>32</v>
      </c>
      <c r="E11" s="91">
        <f>VLOOKUP(D11,'Money Won'!$1:$1048576,2,FALSE)</f>
        <v>424040</v>
      </c>
      <c r="F11" s="92" t="s">
        <v>39</v>
      </c>
      <c r="G11" s="91">
        <f>VLOOKUP(F11,'Money Won'!$1:$1048576,2,FALSE)</f>
        <v>302236</v>
      </c>
      <c r="H11" s="92" t="s">
        <v>60</v>
      </c>
      <c r="I11" s="91">
        <f>VLOOKUP(H11,'Money Won'!$1:$1048576,2,FALSE)</f>
        <v>502993</v>
      </c>
      <c r="J11" s="86" t="s">
        <v>174</v>
      </c>
      <c r="K11" s="154">
        <f>VLOOKUP(J11,'Money Won'!$1:$1048576,2,FALSE)</f>
        <v>210757</v>
      </c>
      <c r="L11" s="85" t="s">
        <v>173</v>
      </c>
      <c r="M11" s="154">
        <f>VLOOKUP(L11,'Money Won'!$1:$1048576,2,FALSE)</f>
        <v>603903</v>
      </c>
      <c r="N11" s="86" t="s">
        <v>179</v>
      </c>
      <c r="O11" s="154">
        <f>VLOOKUP(N11,'Money Won'!$1:$1048576,2,FALSE)</f>
        <v>1350000</v>
      </c>
      <c r="P11" s="82" t="s">
        <v>264</v>
      </c>
      <c r="Q11" s="156">
        <f>VLOOKUP(P11,'Money Won'!$1:$1048576,2,FALSE)</f>
        <v>157931</v>
      </c>
      <c r="R11" s="82" t="s">
        <v>63</v>
      </c>
      <c r="S11" s="156">
        <f>VLOOKUP(R11,'Money Won'!$1:$1048576,2,FALSE)</f>
        <v>0</v>
      </c>
      <c r="T11" s="82" t="s">
        <v>182</v>
      </c>
      <c r="U11" s="156">
        <f>VLOOKUP(T11,'Money Won'!$1:$1048576,2,FALSE)</f>
        <v>0</v>
      </c>
      <c r="V11" s="78" t="s">
        <v>128</v>
      </c>
      <c r="W11" s="158">
        <f>VLOOKUP(V11,'Money Won'!$1:$1048576,2,FALSE)</f>
        <v>27461</v>
      </c>
      <c r="X11" s="78" t="s">
        <v>180</v>
      </c>
      <c r="Y11" s="158">
        <f>VLOOKUP(X11,'Money Won'!$1:$1048576,2,FALSE)</f>
        <v>39275</v>
      </c>
      <c r="Z11" s="79" t="s">
        <v>193</v>
      </c>
      <c r="AA11" s="158">
        <f>VLOOKUP(Z11,'Money Won'!$1:$1048576,2,FALSE)</f>
        <v>26296</v>
      </c>
      <c r="AB11" s="75" t="s">
        <v>181</v>
      </c>
      <c r="AC11" s="160">
        <f>VLOOKUP(AB11,'Money Won'!$1:$1048576,2,FALSE)</f>
        <v>0</v>
      </c>
      <c r="AD11" s="76" t="s">
        <v>283</v>
      </c>
      <c r="AE11" s="160">
        <f>VLOOKUP(AD11,'Money Won'!$1:$1048576,2,FALSE)</f>
        <v>0</v>
      </c>
      <c r="AF11" s="76" t="s">
        <v>184</v>
      </c>
      <c r="AG11" s="160">
        <f>VLOOKUP(AF11,'Money Won'!$1:$1048576,2,FALSE)</f>
        <v>210757</v>
      </c>
    </row>
    <row r="12" spans="1:33" x14ac:dyDescent="0.2">
      <c r="A12" s="169">
        <v>11</v>
      </c>
      <c r="B12" s="170" t="s">
        <v>72</v>
      </c>
      <c r="C12" s="171">
        <f t="shared" si="0"/>
        <v>3732075</v>
      </c>
      <c r="D12" s="90" t="s">
        <v>176</v>
      </c>
      <c r="E12" s="91">
        <f>VLOOKUP(D12,'Money Won'!$1:$1048576,2,FALSE)</f>
        <v>0</v>
      </c>
      <c r="F12" s="92" t="s">
        <v>36</v>
      </c>
      <c r="G12" s="91">
        <f>VLOOKUP(F12,'Money Won'!$1:$1048576,2,FALSE)</f>
        <v>101797</v>
      </c>
      <c r="H12" s="92" t="s">
        <v>60</v>
      </c>
      <c r="I12" s="91">
        <f>VLOOKUP(H12,'Money Won'!$1:$1048576,2,FALSE)</f>
        <v>502993</v>
      </c>
      <c r="J12" s="86" t="s">
        <v>51</v>
      </c>
      <c r="K12" s="154">
        <f>VLOOKUP(J12,'Money Won'!$1:$1048576,2,FALSE)</f>
        <v>861457</v>
      </c>
      <c r="L12" s="85" t="s">
        <v>173</v>
      </c>
      <c r="M12" s="154">
        <f>VLOOKUP(L12,'Money Won'!$1:$1048576,2,FALSE)</f>
        <v>603903</v>
      </c>
      <c r="N12" s="86" t="s">
        <v>179</v>
      </c>
      <c r="O12" s="154">
        <f>VLOOKUP(N12,'Money Won'!$1:$1048576,2,FALSE)</f>
        <v>1350000</v>
      </c>
      <c r="P12" s="82" t="s">
        <v>264</v>
      </c>
      <c r="Q12" s="156">
        <f>VLOOKUP(P12,'Money Won'!$1:$1048576,2,FALSE)</f>
        <v>157931</v>
      </c>
      <c r="R12" s="82" t="s">
        <v>131</v>
      </c>
      <c r="S12" s="156">
        <f>VLOOKUP(R12,'Money Won'!$1:$1048576,2,FALSE)</f>
        <v>0</v>
      </c>
      <c r="T12" s="82" t="s">
        <v>265</v>
      </c>
      <c r="U12" s="156">
        <f>VLOOKUP(T12,'Money Won'!$1:$1048576,2,FALSE)</f>
        <v>101797</v>
      </c>
      <c r="V12" s="78" t="s">
        <v>275</v>
      </c>
      <c r="W12" s="158">
        <f>VLOOKUP(V12,'Money Won'!$1:$1048576,2,FALSE)</f>
        <v>0</v>
      </c>
      <c r="X12" s="79" t="s">
        <v>269</v>
      </c>
      <c r="Y12" s="158">
        <f>VLOOKUP(X12,'Money Won'!$1:$1048576,2,FALSE)</f>
        <v>0</v>
      </c>
      <c r="Z12" s="79" t="s">
        <v>193</v>
      </c>
      <c r="AA12" s="158">
        <f>VLOOKUP(Z12,'Money Won'!$1:$1048576,2,FALSE)</f>
        <v>26296</v>
      </c>
      <c r="AB12" s="75" t="s">
        <v>284</v>
      </c>
      <c r="AC12" s="160">
        <f>VLOOKUP(AB12,'Money Won'!$1:$1048576,2,FALSE)</f>
        <v>25901</v>
      </c>
      <c r="AD12" s="75" t="s">
        <v>283</v>
      </c>
      <c r="AE12" s="160">
        <f>VLOOKUP(AD12,'Money Won'!$1:$1048576,2,FALSE)</f>
        <v>0</v>
      </c>
      <c r="AF12" s="75" t="s">
        <v>288</v>
      </c>
      <c r="AG12" s="160">
        <f>VLOOKUP(AF12,'Money Won'!$1:$1048576,2,FALSE)</f>
        <v>0</v>
      </c>
    </row>
    <row r="13" spans="1:33" x14ac:dyDescent="0.2">
      <c r="A13" s="169">
        <v>12</v>
      </c>
      <c r="B13" s="170" t="s">
        <v>214</v>
      </c>
      <c r="C13" s="171">
        <f t="shared" si="0"/>
        <v>3707414</v>
      </c>
      <c r="D13" s="90" t="s">
        <v>39</v>
      </c>
      <c r="E13" s="91">
        <f>VLOOKUP(D13,'Money Won'!$1:$1048576,2,FALSE)</f>
        <v>302236</v>
      </c>
      <c r="F13" s="90" t="s">
        <v>60</v>
      </c>
      <c r="G13" s="91">
        <f>VLOOKUP(F13,'Money Won'!$1:$1048576,2,FALSE)</f>
        <v>502993</v>
      </c>
      <c r="H13" s="92" t="s">
        <v>36</v>
      </c>
      <c r="I13" s="91">
        <f>VLOOKUP(H13,'Money Won'!$1:$1048576,2,FALSE)</f>
        <v>101797</v>
      </c>
      <c r="J13" s="86" t="s">
        <v>173</v>
      </c>
      <c r="K13" s="154">
        <f>VLOOKUP(J13,'Money Won'!$1:$1048576,2,FALSE)</f>
        <v>603903</v>
      </c>
      <c r="L13" s="85" t="s">
        <v>54</v>
      </c>
      <c r="M13" s="154">
        <f>VLOOKUP(L13,'Money Won'!$1:$1048576,2,FALSE)</f>
        <v>0</v>
      </c>
      <c r="N13" s="86" t="s">
        <v>179</v>
      </c>
      <c r="O13" s="154">
        <f>VLOOKUP(N13,'Money Won'!$1:$1048576,2,FALSE)</f>
        <v>1350000</v>
      </c>
      <c r="P13" s="82" t="s">
        <v>264</v>
      </c>
      <c r="Q13" s="156">
        <f>VLOOKUP(P13,'Money Won'!$1:$1048576,2,FALSE)</f>
        <v>157931</v>
      </c>
      <c r="R13" s="82" t="s">
        <v>63</v>
      </c>
      <c r="S13" s="156">
        <f>VLOOKUP(R13,'Money Won'!$1:$1048576,2,FALSE)</f>
        <v>0</v>
      </c>
      <c r="T13" s="82" t="s">
        <v>266</v>
      </c>
      <c r="U13" s="156">
        <f>VLOOKUP(T13,'Money Won'!$1:$1048576,2,FALSE)</f>
        <v>424040</v>
      </c>
      <c r="V13" s="78" t="s">
        <v>128</v>
      </c>
      <c r="W13" s="158">
        <f>VLOOKUP(V13,'Money Won'!$1:$1048576,2,FALSE)</f>
        <v>27461</v>
      </c>
      <c r="X13" s="79" t="s">
        <v>193</v>
      </c>
      <c r="Y13" s="158">
        <f>VLOOKUP(X13,'Money Won'!$1:$1048576,2,FALSE)</f>
        <v>26296</v>
      </c>
      <c r="Z13" s="79" t="s">
        <v>276</v>
      </c>
      <c r="AA13" s="158">
        <f>VLOOKUP(Z13,'Money Won'!$1:$1048576,2,FALSE)</f>
        <v>0</v>
      </c>
      <c r="AB13" s="75" t="s">
        <v>133</v>
      </c>
      <c r="AC13" s="160">
        <f>VLOOKUP(AB13,'Money Won'!$1:$1048576,2,FALSE)</f>
        <v>0</v>
      </c>
      <c r="AD13" s="76" t="s">
        <v>184</v>
      </c>
      <c r="AE13" s="160">
        <f>VLOOKUP(AD13,'Money Won'!$1:$1048576,2,FALSE)</f>
        <v>210757</v>
      </c>
      <c r="AF13" s="76" t="s">
        <v>189</v>
      </c>
      <c r="AG13" s="160">
        <f>VLOOKUP(AF13,'Money Won'!$1:$1048576,2,FALSE)</f>
        <v>0</v>
      </c>
    </row>
    <row r="14" spans="1:33" x14ac:dyDescent="0.2">
      <c r="A14" s="150">
        <v>13</v>
      </c>
      <c r="B14" s="51" t="s">
        <v>235</v>
      </c>
      <c r="C14" s="52">
        <f t="shared" si="0"/>
        <v>3667394</v>
      </c>
      <c r="D14" s="90" t="s">
        <v>32</v>
      </c>
      <c r="E14" s="91">
        <f>VLOOKUP(D14,'Money Won'!$1:$1048576,2,FALSE)</f>
        <v>424040</v>
      </c>
      <c r="F14" s="92" t="s">
        <v>39</v>
      </c>
      <c r="G14" s="91">
        <f>VLOOKUP(F14,'Money Won'!$1:$1048576,2,FALSE)</f>
        <v>302236</v>
      </c>
      <c r="H14" s="90" t="s">
        <v>60</v>
      </c>
      <c r="I14" s="91">
        <f>VLOOKUP(H14,'Money Won'!$1:$1048576,2,FALSE)</f>
        <v>502993</v>
      </c>
      <c r="J14" s="84" t="s">
        <v>178</v>
      </c>
      <c r="K14" s="154">
        <f>VLOOKUP(J14,'Money Won'!$1:$1048576,2,FALSE)</f>
        <v>101797</v>
      </c>
      <c r="L14" s="85" t="s">
        <v>173</v>
      </c>
      <c r="M14" s="154">
        <f>VLOOKUP(L14,'Money Won'!$1:$1048576,2,FALSE)</f>
        <v>603903</v>
      </c>
      <c r="N14" s="86" t="s">
        <v>179</v>
      </c>
      <c r="O14" s="154">
        <f>VLOOKUP(N14,'Money Won'!$1:$1048576,2,FALSE)</f>
        <v>1350000</v>
      </c>
      <c r="P14" s="82" t="s">
        <v>130</v>
      </c>
      <c r="Q14" s="156">
        <f>VLOOKUP(P14,'Money Won'!$1:$1048576,2,FALSE)</f>
        <v>157931</v>
      </c>
      <c r="R14" s="82" t="s">
        <v>120</v>
      </c>
      <c r="S14" s="156">
        <f>VLOOKUP(R14,'Money Won'!$1:$1048576,2,FALSE)</f>
        <v>0</v>
      </c>
      <c r="T14" s="82" t="s">
        <v>182</v>
      </c>
      <c r="U14" s="156">
        <f>VLOOKUP(T14,'Money Won'!$1:$1048576,2,FALSE)</f>
        <v>0</v>
      </c>
      <c r="V14" s="78" t="s">
        <v>180</v>
      </c>
      <c r="W14" s="158">
        <f>VLOOKUP(V14,'Money Won'!$1:$1048576,2,FALSE)</f>
        <v>39275</v>
      </c>
      <c r="X14" s="79" t="s">
        <v>277</v>
      </c>
      <c r="Y14" s="158">
        <f>VLOOKUP(X14,'Money Won'!$1:$1048576,2,FALSE)</f>
        <v>0</v>
      </c>
      <c r="Z14" s="79" t="s">
        <v>270</v>
      </c>
      <c r="AA14" s="158">
        <f>VLOOKUP(Z14,'Money Won'!$1:$1048576,2,FALSE)</f>
        <v>83422</v>
      </c>
      <c r="AB14" s="75" t="s">
        <v>181</v>
      </c>
      <c r="AC14" s="160">
        <f>VLOOKUP(AB14,'Money Won'!$1:$1048576,2,FALSE)</f>
        <v>0</v>
      </c>
      <c r="AD14" s="76" t="s">
        <v>283</v>
      </c>
      <c r="AE14" s="160">
        <f>VLOOKUP(AD14,'Money Won'!$1:$1048576,2,FALSE)</f>
        <v>0</v>
      </c>
      <c r="AF14" s="75" t="s">
        <v>290</v>
      </c>
      <c r="AG14" s="160">
        <f>VLOOKUP(AF14,'Money Won'!$1:$1048576,2,FALSE)</f>
        <v>101797</v>
      </c>
    </row>
    <row r="15" spans="1:33" x14ac:dyDescent="0.2">
      <c r="A15" s="150">
        <v>14</v>
      </c>
      <c r="B15" s="51" t="s">
        <v>330</v>
      </c>
      <c r="C15" s="52">
        <f t="shared" si="0"/>
        <v>3555031</v>
      </c>
      <c r="D15" s="90" t="s">
        <v>32</v>
      </c>
      <c r="E15" s="91">
        <f>VLOOKUP(D15,'Money Won'!$1:$1048576,2,FALSE)</f>
        <v>424040</v>
      </c>
      <c r="F15" s="92" t="s">
        <v>176</v>
      </c>
      <c r="G15" s="91">
        <f>VLOOKUP(F15,'Money Won'!$1:$1048576,2,FALSE)</f>
        <v>0</v>
      </c>
      <c r="H15" s="92" t="s">
        <v>60</v>
      </c>
      <c r="I15" s="91">
        <f>VLOOKUP(H15,'Money Won'!$1:$1048576,2,FALSE)</f>
        <v>502993</v>
      </c>
      <c r="J15" s="86" t="s">
        <v>174</v>
      </c>
      <c r="K15" s="154">
        <f>VLOOKUP(J15,'Money Won'!$1:$1048576,2,FALSE)</f>
        <v>210757</v>
      </c>
      <c r="L15" s="85" t="s">
        <v>127</v>
      </c>
      <c r="M15" s="154">
        <f>VLOOKUP(L15,'Money Won'!$1:$1048576,2,FALSE)</f>
        <v>129407</v>
      </c>
      <c r="N15" s="86" t="s">
        <v>179</v>
      </c>
      <c r="O15" s="154">
        <f>VLOOKUP(N15,'Money Won'!$1:$1048576,2,FALSE)</f>
        <v>1350000</v>
      </c>
      <c r="P15" s="82" t="s">
        <v>168</v>
      </c>
      <c r="Q15" s="156">
        <f>VLOOKUP(P15,'Money Won'!$1:$1048576,2,FALSE)</f>
        <v>52074</v>
      </c>
      <c r="R15" s="82" t="s">
        <v>130</v>
      </c>
      <c r="S15" s="156">
        <f>VLOOKUP(R15,'Money Won'!$1:$1048576,2,FALSE)</f>
        <v>157931</v>
      </c>
      <c r="T15" s="82" t="s">
        <v>266</v>
      </c>
      <c r="U15" s="156">
        <f>VLOOKUP(T15,'Money Won'!$1:$1048576,2,FALSE)</f>
        <v>424040</v>
      </c>
      <c r="V15" s="78" t="s">
        <v>128</v>
      </c>
      <c r="W15" s="158">
        <f>VLOOKUP(V15,'Money Won'!$1:$1048576,2,FALSE)</f>
        <v>27461</v>
      </c>
      <c r="X15" s="79" t="s">
        <v>180</v>
      </c>
      <c r="Y15" s="158">
        <f>VLOOKUP(X15,'Money Won'!$1:$1048576,2,FALSE)</f>
        <v>39275</v>
      </c>
      <c r="Z15" s="79" t="s">
        <v>193</v>
      </c>
      <c r="AA15" s="158">
        <f>VLOOKUP(Z15,'Money Won'!$1:$1048576,2,FALSE)</f>
        <v>26296</v>
      </c>
      <c r="AB15" s="75" t="s">
        <v>181</v>
      </c>
      <c r="AC15" s="160">
        <f>VLOOKUP(AB15,'Money Won'!$1:$1048576,2,FALSE)</f>
        <v>0</v>
      </c>
      <c r="AD15" s="76" t="s">
        <v>184</v>
      </c>
      <c r="AE15" s="160">
        <f>VLOOKUP(AD15,'Money Won'!$1:$1048576,2,FALSE)</f>
        <v>210757</v>
      </c>
      <c r="AF15" s="76" t="s">
        <v>189</v>
      </c>
      <c r="AG15" s="160">
        <f>VLOOKUP(AF15,'Money Won'!$1:$1048576,2,FALSE)</f>
        <v>0</v>
      </c>
    </row>
    <row r="16" spans="1:33" x14ac:dyDescent="0.2">
      <c r="A16" s="150">
        <v>15</v>
      </c>
      <c r="B16" s="51" t="s">
        <v>417</v>
      </c>
      <c r="C16" s="52">
        <f t="shared" si="0"/>
        <v>3549294</v>
      </c>
      <c r="D16" s="90" t="s">
        <v>32</v>
      </c>
      <c r="E16" s="91">
        <f>VLOOKUP(D16,'Money Won'!$1:$1048576,2,FALSE)</f>
        <v>424040</v>
      </c>
      <c r="F16" s="92" t="s">
        <v>59</v>
      </c>
      <c r="G16" s="91">
        <f>VLOOKUP(F16,'Money Won'!$1:$1048576,2,FALSE)</f>
        <v>302236</v>
      </c>
      <c r="H16" s="92" t="s">
        <v>39</v>
      </c>
      <c r="I16" s="91">
        <f>VLOOKUP(H16,'Money Won'!$1:$1048576,2,FALSE)</f>
        <v>302236</v>
      </c>
      <c r="J16" s="86" t="s">
        <v>174</v>
      </c>
      <c r="K16" s="154">
        <f>VLOOKUP(J16,'Money Won'!$1:$1048576,2,FALSE)</f>
        <v>210757</v>
      </c>
      <c r="L16" s="85" t="s">
        <v>173</v>
      </c>
      <c r="M16" s="154">
        <f>VLOOKUP(L16,'Money Won'!$1:$1048576,2,FALSE)</f>
        <v>603903</v>
      </c>
      <c r="N16" s="86" t="s">
        <v>179</v>
      </c>
      <c r="O16" s="154">
        <f>VLOOKUP(N16,'Money Won'!$1:$1048576,2,FALSE)</f>
        <v>1350000</v>
      </c>
      <c r="P16" s="82" t="s">
        <v>129</v>
      </c>
      <c r="Q16" s="156">
        <f>VLOOKUP(P16,'Money Won'!$1:$1048576,2,FALSE)</f>
        <v>0</v>
      </c>
      <c r="R16" s="82" t="s">
        <v>62</v>
      </c>
      <c r="S16" s="156">
        <f>VLOOKUP(R16,'Money Won'!$1:$1048576,2,FALSE)</f>
        <v>52074</v>
      </c>
      <c r="T16" s="82" t="s">
        <v>182</v>
      </c>
      <c r="U16" s="156">
        <f>VLOOKUP(T16,'Money Won'!$1:$1048576,2,FALSE)</f>
        <v>0</v>
      </c>
      <c r="V16" s="78" t="s">
        <v>122</v>
      </c>
      <c r="W16" s="158">
        <f>VLOOKUP(V16,'Money Won'!$1:$1048576,2,FALSE)</f>
        <v>27720</v>
      </c>
      <c r="X16" s="79" t="s">
        <v>180</v>
      </c>
      <c r="Y16" s="158">
        <f>VLOOKUP(X16,'Money Won'!$1:$1048576,2,FALSE)</f>
        <v>39275</v>
      </c>
      <c r="Z16" s="79" t="s">
        <v>193</v>
      </c>
      <c r="AA16" s="158">
        <f>VLOOKUP(Z16,'Money Won'!$1:$1048576,2,FALSE)</f>
        <v>26296</v>
      </c>
      <c r="AB16" s="75" t="s">
        <v>181</v>
      </c>
      <c r="AC16" s="160">
        <f>VLOOKUP(AB16,'Money Won'!$1:$1048576,2,FALSE)</f>
        <v>0</v>
      </c>
      <c r="AD16" s="76" t="s">
        <v>184</v>
      </c>
      <c r="AE16" s="160">
        <f>VLOOKUP(AD16,'Money Won'!$1:$1048576,2,FALSE)</f>
        <v>210757</v>
      </c>
      <c r="AF16" s="76" t="s">
        <v>189</v>
      </c>
      <c r="AG16" s="160">
        <f>VLOOKUP(AF16,'Money Won'!$1:$1048576,2,FALSE)</f>
        <v>0</v>
      </c>
    </row>
    <row r="17" spans="1:33" x14ac:dyDescent="0.2">
      <c r="A17" s="150">
        <v>16</v>
      </c>
      <c r="B17" s="51" t="s">
        <v>430</v>
      </c>
      <c r="C17" s="52">
        <f t="shared" si="0"/>
        <v>3511399</v>
      </c>
      <c r="D17" s="90" t="s">
        <v>32</v>
      </c>
      <c r="E17" s="91">
        <f>VLOOKUP(D17,'Money Won'!$1:$1048576,2,FALSE)</f>
        <v>424040</v>
      </c>
      <c r="F17" s="92" t="s">
        <v>60</v>
      </c>
      <c r="G17" s="91">
        <f>VLOOKUP(F17,'Money Won'!$1:$1048576,2,FALSE)</f>
        <v>502993</v>
      </c>
      <c r="H17" s="92" t="s">
        <v>116</v>
      </c>
      <c r="I17" s="91">
        <f>VLOOKUP(H17,'Money Won'!$1:$1048576,2,FALSE)</f>
        <v>2250000</v>
      </c>
      <c r="J17" s="84" t="s">
        <v>33</v>
      </c>
      <c r="K17" s="154">
        <f>VLOOKUP(J17,'Money Won'!$1:$1048576,2,FALSE)</f>
        <v>0</v>
      </c>
      <c r="L17" s="85" t="s">
        <v>98</v>
      </c>
      <c r="M17" s="154">
        <f>VLOOKUP(L17,'Money Won'!$1:$1048576,2,FALSE)</f>
        <v>52074</v>
      </c>
      <c r="N17" s="86" t="s">
        <v>178</v>
      </c>
      <c r="O17" s="154">
        <f>VLOOKUP(N17,'Money Won'!$1:$1048576,2,FALSE)</f>
        <v>101797</v>
      </c>
      <c r="P17" s="82" t="s">
        <v>121</v>
      </c>
      <c r="Q17" s="156">
        <f>VLOOKUP(P17,'Money Won'!$1:$1048576,2,FALSE)</f>
        <v>39275</v>
      </c>
      <c r="R17" s="82" t="s">
        <v>185</v>
      </c>
      <c r="S17" s="156">
        <f>VLOOKUP(R17,'Money Won'!$1:$1048576,2,FALSE)</f>
        <v>0</v>
      </c>
      <c r="T17" s="82" t="s">
        <v>91</v>
      </c>
      <c r="U17" s="156">
        <f>VLOOKUP(T17,'Money Won'!$1:$1048576,2,FALSE)</f>
        <v>0</v>
      </c>
      <c r="V17" s="78" t="s">
        <v>193</v>
      </c>
      <c r="W17" s="158">
        <f>VLOOKUP(V17,'Money Won'!$1:$1048576,2,FALSE)</f>
        <v>26296</v>
      </c>
      <c r="X17" s="79" t="s">
        <v>272</v>
      </c>
      <c r="Y17" s="158">
        <f>VLOOKUP(X17,'Money Won'!$1:$1048576,2,FALSE)</f>
        <v>0</v>
      </c>
      <c r="Z17" s="79" t="s">
        <v>180</v>
      </c>
      <c r="AA17" s="158">
        <f>VLOOKUP(Z17,'Money Won'!$1:$1048576,2,FALSE)</f>
        <v>39275</v>
      </c>
      <c r="AB17" s="75" t="s">
        <v>197</v>
      </c>
      <c r="AC17" s="160">
        <f>VLOOKUP(AB17,'Money Won'!$1:$1048576,2,FALSE)</f>
        <v>0</v>
      </c>
      <c r="AD17" s="76" t="s">
        <v>283</v>
      </c>
      <c r="AE17" s="160">
        <f>VLOOKUP(AD17,'Money Won'!$1:$1048576,2,FALSE)</f>
        <v>0</v>
      </c>
      <c r="AF17" s="76" t="s">
        <v>289</v>
      </c>
      <c r="AG17" s="160">
        <f>VLOOKUP(AF17,'Money Won'!$1:$1048576,2,FALSE)</f>
        <v>75649</v>
      </c>
    </row>
    <row r="18" spans="1:33" x14ac:dyDescent="0.2">
      <c r="A18" s="150">
        <v>17</v>
      </c>
      <c r="B18" s="51" t="s">
        <v>425</v>
      </c>
      <c r="C18" s="52">
        <f t="shared" si="0"/>
        <v>3505116</v>
      </c>
      <c r="D18" s="90" t="s">
        <v>32</v>
      </c>
      <c r="E18" s="91">
        <f>VLOOKUP(D18,'Money Won'!$1:$1048576,2,FALSE)</f>
        <v>424040</v>
      </c>
      <c r="F18" s="92" t="s">
        <v>39</v>
      </c>
      <c r="G18" s="91">
        <f>VLOOKUP(F18,'Money Won'!$1:$1048576,2,FALSE)</f>
        <v>302236</v>
      </c>
      <c r="H18" s="92" t="s">
        <v>60</v>
      </c>
      <c r="I18" s="91">
        <f>VLOOKUP(H18,'Money Won'!$1:$1048576,2,FALSE)</f>
        <v>502993</v>
      </c>
      <c r="J18" s="86" t="s">
        <v>174</v>
      </c>
      <c r="K18" s="154">
        <f>VLOOKUP(J18,'Money Won'!$1:$1048576,2,FALSE)</f>
        <v>210757</v>
      </c>
      <c r="L18" s="85" t="s">
        <v>54</v>
      </c>
      <c r="M18" s="154">
        <f>VLOOKUP(L18,'Money Won'!$1:$1048576,2,FALSE)</f>
        <v>0</v>
      </c>
      <c r="N18" s="86" t="s">
        <v>179</v>
      </c>
      <c r="O18" s="154">
        <f>VLOOKUP(N18,'Money Won'!$1:$1048576,2,FALSE)</f>
        <v>1350000</v>
      </c>
      <c r="P18" s="82" t="s">
        <v>168</v>
      </c>
      <c r="Q18" s="156">
        <f>VLOOKUP(P18,'Money Won'!$1:$1048576,2,FALSE)</f>
        <v>52074</v>
      </c>
      <c r="R18" s="82" t="s">
        <v>118</v>
      </c>
      <c r="S18" s="156">
        <f>VLOOKUP(R18,'Money Won'!$1:$1048576,2,FALSE)</f>
        <v>101797</v>
      </c>
      <c r="T18" s="82" t="s">
        <v>266</v>
      </c>
      <c r="U18" s="156">
        <f>VLOOKUP(T18,'Money Won'!$1:$1048576,2,FALSE)</f>
        <v>424040</v>
      </c>
      <c r="V18" s="78" t="s">
        <v>128</v>
      </c>
      <c r="W18" s="158">
        <f>VLOOKUP(V18,'Money Won'!$1:$1048576,2,FALSE)</f>
        <v>27461</v>
      </c>
      <c r="X18" s="79" t="s">
        <v>193</v>
      </c>
      <c r="Y18" s="158">
        <f>VLOOKUP(X18,'Money Won'!$1:$1048576,2,FALSE)</f>
        <v>26296</v>
      </c>
      <c r="Z18" s="79" t="s">
        <v>270</v>
      </c>
      <c r="AA18" s="158">
        <f>VLOOKUP(Z18,'Money Won'!$1:$1048576,2,FALSE)</f>
        <v>83422</v>
      </c>
      <c r="AB18" s="75" t="s">
        <v>181</v>
      </c>
      <c r="AC18" s="160">
        <f>VLOOKUP(AB18,'Money Won'!$1:$1048576,2,FALSE)</f>
        <v>0</v>
      </c>
      <c r="AD18" s="76" t="s">
        <v>117</v>
      </c>
      <c r="AE18" s="160">
        <f>VLOOKUP(AD18,'Money Won'!$1:$1048576,2,FALSE)</f>
        <v>0</v>
      </c>
      <c r="AF18" s="76" t="s">
        <v>189</v>
      </c>
      <c r="AG18" s="160">
        <f>VLOOKUP(AF18,'Money Won'!$1:$1048576,2,FALSE)</f>
        <v>0</v>
      </c>
    </row>
    <row r="19" spans="1:33" x14ac:dyDescent="0.2">
      <c r="A19" s="150">
        <v>18</v>
      </c>
      <c r="B19" s="51" t="s">
        <v>356</v>
      </c>
      <c r="C19" s="52">
        <f t="shared" si="0"/>
        <v>3367932</v>
      </c>
      <c r="D19" s="90" t="s">
        <v>32</v>
      </c>
      <c r="E19" s="91">
        <f>VLOOKUP(D19,'Money Won'!$1:$1048576,2,FALSE)</f>
        <v>424040</v>
      </c>
      <c r="F19" s="90" t="s">
        <v>36</v>
      </c>
      <c r="G19" s="91">
        <f>VLOOKUP(F19,'Money Won'!$1:$1048576,2,FALSE)</f>
        <v>101797</v>
      </c>
      <c r="H19" s="92" t="s">
        <v>59</v>
      </c>
      <c r="I19" s="91">
        <f>VLOOKUP(H19,'Money Won'!$1:$1048576,2,FALSE)</f>
        <v>302236</v>
      </c>
      <c r="J19" s="86" t="s">
        <v>51</v>
      </c>
      <c r="K19" s="154">
        <f>VLOOKUP(J19,'Money Won'!$1:$1048576,2,FALSE)</f>
        <v>861457</v>
      </c>
      <c r="L19" s="85" t="s">
        <v>174</v>
      </c>
      <c r="M19" s="154">
        <f>VLOOKUP(L19,'Money Won'!$1:$1048576,2,FALSE)</f>
        <v>210757</v>
      </c>
      <c r="N19" s="86" t="s">
        <v>179</v>
      </c>
      <c r="O19" s="154">
        <f>VLOOKUP(N19,'Money Won'!$1:$1048576,2,FALSE)</f>
        <v>1350000</v>
      </c>
      <c r="P19" s="82" t="s">
        <v>62</v>
      </c>
      <c r="Q19" s="156">
        <f>VLOOKUP(P19,'Money Won'!$1:$1048576,2,FALSE)</f>
        <v>52074</v>
      </c>
      <c r="R19" s="82" t="s">
        <v>131</v>
      </c>
      <c r="S19" s="156">
        <f>VLOOKUP(R19,'Money Won'!$1:$1048576,2,FALSE)</f>
        <v>0</v>
      </c>
      <c r="T19" s="82" t="s">
        <v>96</v>
      </c>
      <c r="U19" s="156">
        <f>VLOOKUP(T19,'Money Won'!$1:$1048576,2,FALSE)</f>
        <v>0</v>
      </c>
      <c r="V19" s="78" t="s">
        <v>273</v>
      </c>
      <c r="W19" s="158">
        <f>VLOOKUP(V19,'Money Won'!$1:$1048576,2,FALSE)</f>
        <v>0</v>
      </c>
      <c r="X19" s="79" t="s">
        <v>180</v>
      </c>
      <c r="Y19" s="158">
        <f>VLOOKUP(X19,'Money Won'!$1:$1048576,2,FALSE)</f>
        <v>39275</v>
      </c>
      <c r="Z19" s="79" t="s">
        <v>193</v>
      </c>
      <c r="AA19" s="158">
        <f>VLOOKUP(Z19,'Money Won'!$1:$1048576,2,FALSE)</f>
        <v>26296</v>
      </c>
      <c r="AB19" s="75" t="s">
        <v>197</v>
      </c>
      <c r="AC19" s="160">
        <f>VLOOKUP(AB19,'Money Won'!$1:$1048576,2,FALSE)</f>
        <v>0</v>
      </c>
      <c r="AD19" s="76" t="s">
        <v>133</v>
      </c>
      <c r="AE19" s="160">
        <f>VLOOKUP(AD19,'Money Won'!$1:$1048576,2,FALSE)</f>
        <v>0</v>
      </c>
      <c r="AF19" s="75" t="s">
        <v>281</v>
      </c>
      <c r="AG19" s="160">
        <f>VLOOKUP(AF19,'Money Won'!$1:$1048576,2,FALSE)</f>
        <v>0</v>
      </c>
    </row>
    <row r="20" spans="1:33" x14ac:dyDescent="0.2">
      <c r="A20" s="150">
        <v>19</v>
      </c>
      <c r="B20" s="51" t="s">
        <v>423</v>
      </c>
      <c r="C20" s="52">
        <f t="shared" si="0"/>
        <v>3240191</v>
      </c>
      <c r="D20" s="90" t="s">
        <v>176</v>
      </c>
      <c r="E20" s="91">
        <f>VLOOKUP(D20,'Money Won'!$1:$1048576,2,FALSE)</f>
        <v>0</v>
      </c>
      <c r="F20" s="90" t="s">
        <v>39</v>
      </c>
      <c r="G20" s="91">
        <f>VLOOKUP(F20,'Money Won'!$1:$1048576,2,FALSE)</f>
        <v>302236</v>
      </c>
      <c r="H20" s="92" t="s">
        <v>60</v>
      </c>
      <c r="I20" s="91">
        <f>VLOOKUP(H20,'Money Won'!$1:$1048576,2,FALSE)</f>
        <v>502993</v>
      </c>
      <c r="J20" s="86" t="s">
        <v>174</v>
      </c>
      <c r="K20" s="154">
        <f>VLOOKUP(J20,'Money Won'!$1:$1048576,2,FALSE)</f>
        <v>210757</v>
      </c>
      <c r="L20" s="85" t="s">
        <v>54</v>
      </c>
      <c r="M20" s="154">
        <f>VLOOKUP(L20,'Money Won'!$1:$1048576,2,FALSE)</f>
        <v>0</v>
      </c>
      <c r="N20" s="86" t="s">
        <v>179</v>
      </c>
      <c r="O20" s="154">
        <f>VLOOKUP(N20,'Money Won'!$1:$1048576,2,FALSE)</f>
        <v>1350000</v>
      </c>
      <c r="P20" s="82" t="s">
        <v>130</v>
      </c>
      <c r="Q20" s="156">
        <f>VLOOKUP(P20,'Money Won'!$1:$1048576,2,FALSE)</f>
        <v>157931</v>
      </c>
      <c r="R20" s="82" t="s">
        <v>129</v>
      </c>
      <c r="S20" s="156">
        <f>VLOOKUP(R20,'Money Won'!$1:$1048576,2,FALSE)</f>
        <v>0</v>
      </c>
      <c r="T20" s="82" t="s">
        <v>266</v>
      </c>
      <c r="U20" s="156">
        <f>VLOOKUP(T20,'Money Won'!$1:$1048576,2,FALSE)</f>
        <v>424040</v>
      </c>
      <c r="V20" s="78" t="s">
        <v>128</v>
      </c>
      <c r="W20" s="158">
        <f>VLOOKUP(V20,'Money Won'!$1:$1048576,2,FALSE)</f>
        <v>27461</v>
      </c>
      <c r="X20" s="79" t="s">
        <v>122</v>
      </c>
      <c r="Y20" s="158">
        <f>VLOOKUP(X20,'Money Won'!$1:$1048576,2,FALSE)</f>
        <v>27720</v>
      </c>
      <c r="Z20" s="79" t="s">
        <v>193</v>
      </c>
      <c r="AA20" s="158">
        <f>VLOOKUP(Z20,'Money Won'!$1:$1048576,2,FALSE)</f>
        <v>26296</v>
      </c>
      <c r="AB20" s="75" t="s">
        <v>181</v>
      </c>
      <c r="AC20" s="160">
        <f>VLOOKUP(AB20,'Money Won'!$1:$1048576,2,FALSE)</f>
        <v>0</v>
      </c>
      <c r="AD20" s="76" t="s">
        <v>184</v>
      </c>
      <c r="AE20" s="160">
        <f>VLOOKUP(AD20,'Money Won'!$1:$1048576,2,FALSE)</f>
        <v>210757</v>
      </c>
      <c r="AF20" s="76" t="s">
        <v>189</v>
      </c>
      <c r="AG20" s="160">
        <f>VLOOKUP(AF20,'Money Won'!$1:$1048576,2,FALSE)</f>
        <v>0</v>
      </c>
    </row>
    <row r="21" spans="1:33" x14ac:dyDescent="0.2">
      <c r="A21" s="150">
        <v>20</v>
      </c>
      <c r="B21" s="51" t="s">
        <v>304</v>
      </c>
      <c r="C21" s="52">
        <f t="shared" si="0"/>
        <v>3206515</v>
      </c>
      <c r="D21" s="90" t="s">
        <v>32</v>
      </c>
      <c r="E21" s="91">
        <f>VLOOKUP(D21,'Money Won'!$1:$1048576,2,FALSE)</f>
        <v>424040</v>
      </c>
      <c r="F21" s="92" t="s">
        <v>36</v>
      </c>
      <c r="G21" s="91">
        <f>VLOOKUP(F21,'Money Won'!$1:$1048576,2,FALSE)</f>
        <v>101797</v>
      </c>
      <c r="H21" s="92" t="s">
        <v>39</v>
      </c>
      <c r="I21" s="91">
        <f>VLOOKUP(H21,'Money Won'!$1:$1048576,2,FALSE)</f>
        <v>302236</v>
      </c>
      <c r="J21" s="84" t="s">
        <v>178</v>
      </c>
      <c r="K21" s="154">
        <f>VLOOKUP(J21,'Money Won'!$1:$1048576,2,FALSE)</f>
        <v>101797</v>
      </c>
      <c r="L21" s="85" t="s">
        <v>173</v>
      </c>
      <c r="M21" s="154">
        <f>VLOOKUP(L21,'Money Won'!$1:$1048576,2,FALSE)</f>
        <v>603903</v>
      </c>
      <c r="N21" s="86" t="s">
        <v>179</v>
      </c>
      <c r="O21" s="154">
        <f>VLOOKUP(N21,'Money Won'!$1:$1048576,2,FALSE)</f>
        <v>1350000</v>
      </c>
      <c r="P21" s="82" t="s">
        <v>96</v>
      </c>
      <c r="Q21" s="156">
        <f>VLOOKUP(P21,'Money Won'!$1:$1048576,2,FALSE)</f>
        <v>0</v>
      </c>
      <c r="R21" s="82" t="s">
        <v>63</v>
      </c>
      <c r="S21" s="156">
        <f>VLOOKUP(R21,'Money Won'!$1:$1048576,2,FALSE)</f>
        <v>0</v>
      </c>
      <c r="T21" s="82" t="s">
        <v>182</v>
      </c>
      <c r="U21" s="156">
        <f>VLOOKUP(T21,'Money Won'!$1:$1048576,2,FALSE)</f>
        <v>0</v>
      </c>
      <c r="V21" s="78" t="s">
        <v>50</v>
      </c>
      <c r="W21" s="158">
        <f>VLOOKUP(V21,'Money Won'!$1:$1048576,2,FALSE)</f>
        <v>0</v>
      </c>
      <c r="X21" s="79" t="s">
        <v>195</v>
      </c>
      <c r="Y21" s="158">
        <f>VLOOKUP(X21,'Money Won'!$1:$1048576,2,FALSE)</f>
        <v>0</v>
      </c>
      <c r="Z21" s="79" t="s">
        <v>270</v>
      </c>
      <c r="AA21" s="158">
        <f>VLOOKUP(Z21,'Money Won'!$1:$1048576,2,FALSE)</f>
        <v>83422</v>
      </c>
      <c r="AB21" s="75" t="s">
        <v>184</v>
      </c>
      <c r="AC21" s="160">
        <f>VLOOKUP(AB21,'Money Won'!$1:$1048576,2,FALSE)</f>
        <v>210757</v>
      </c>
      <c r="AD21" s="76" t="s">
        <v>280</v>
      </c>
      <c r="AE21" s="160">
        <f>VLOOKUP(AD21,'Money Won'!$1:$1048576,2,FALSE)</f>
        <v>28563</v>
      </c>
      <c r="AF21" s="76" t="s">
        <v>286</v>
      </c>
      <c r="AG21" s="160">
        <f>VLOOKUP(AF21,'Money Won'!$1:$1048576,2,FALSE)</f>
        <v>0</v>
      </c>
    </row>
    <row r="22" spans="1:33" x14ac:dyDescent="0.2">
      <c r="A22" s="150">
        <v>21</v>
      </c>
      <c r="B22" s="51" t="s">
        <v>87</v>
      </c>
      <c r="C22" s="52">
        <f t="shared" si="0"/>
        <v>3105869</v>
      </c>
      <c r="D22" s="90" t="s">
        <v>32</v>
      </c>
      <c r="E22" s="91">
        <f>VLOOKUP(D22,'Money Won'!$1:$1048576,2,FALSE)</f>
        <v>424040</v>
      </c>
      <c r="F22" s="92" t="s">
        <v>60</v>
      </c>
      <c r="G22" s="91">
        <f>VLOOKUP(F22,'Money Won'!$1:$1048576,2,FALSE)</f>
        <v>502993</v>
      </c>
      <c r="H22" s="92" t="s">
        <v>44</v>
      </c>
      <c r="I22" s="91">
        <f>VLOOKUP(H22,'Money Won'!$1:$1048576,2,FALSE)</f>
        <v>302236</v>
      </c>
      <c r="J22" s="84" t="s">
        <v>33</v>
      </c>
      <c r="K22" s="154">
        <f>VLOOKUP(J22,'Money Won'!$1:$1048576,2,FALSE)</f>
        <v>0</v>
      </c>
      <c r="L22" s="85" t="s">
        <v>174</v>
      </c>
      <c r="M22" s="154">
        <f>VLOOKUP(L22,'Money Won'!$1:$1048576,2,FALSE)</f>
        <v>210757</v>
      </c>
      <c r="N22" s="86" t="s">
        <v>179</v>
      </c>
      <c r="O22" s="154">
        <f>VLOOKUP(N22,'Money Won'!$1:$1048576,2,FALSE)</f>
        <v>1350000</v>
      </c>
      <c r="P22" s="82" t="s">
        <v>121</v>
      </c>
      <c r="Q22" s="156">
        <f>VLOOKUP(P22,'Money Won'!$1:$1048576,2,FALSE)</f>
        <v>39275</v>
      </c>
      <c r="R22" s="82" t="s">
        <v>265</v>
      </c>
      <c r="S22" s="156">
        <f>VLOOKUP(R22,'Money Won'!$1:$1048576,2,FALSE)</f>
        <v>101797</v>
      </c>
      <c r="T22" s="82" t="s">
        <v>62</v>
      </c>
      <c r="U22" s="156">
        <f>VLOOKUP(T22,'Money Won'!$1:$1048576,2,FALSE)</f>
        <v>52074</v>
      </c>
      <c r="V22" s="78" t="s">
        <v>273</v>
      </c>
      <c r="W22" s="158">
        <f>VLOOKUP(V22,'Money Won'!$1:$1048576,2,FALSE)</f>
        <v>0</v>
      </c>
      <c r="X22" s="79" t="s">
        <v>180</v>
      </c>
      <c r="Y22" s="158">
        <f>VLOOKUP(X22,'Money Won'!$1:$1048576,2,FALSE)</f>
        <v>39275</v>
      </c>
      <c r="Z22" s="79" t="s">
        <v>270</v>
      </c>
      <c r="AA22" s="158">
        <f>VLOOKUP(Z22,'Money Won'!$1:$1048576,2,FALSE)</f>
        <v>83422</v>
      </c>
      <c r="AB22" s="75" t="s">
        <v>181</v>
      </c>
      <c r="AC22" s="160">
        <f>VLOOKUP(AB22,'Money Won'!$1:$1048576,2,FALSE)</f>
        <v>0</v>
      </c>
      <c r="AD22" s="76" t="s">
        <v>283</v>
      </c>
      <c r="AE22" s="160">
        <f>VLOOKUP(AD22,'Money Won'!$1:$1048576,2,FALSE)</f>
        <v>0</v>
      </c>
      <c r="AF22" s="76" t="s">
        <v>191</v>
      </c>
      <c r="AG22" s="160">
        <f>VLOOKUP(AF22,'Money Won'!$1:$1048576,2,FALSE)</f>
        <v>0</v>
      </c>
    </row>
    <row r="23" spans="1:33" x14ac:dyDescent="0.2">
      <c r="A23" s="150">
        <v>22</v>
      </c>
      <c r="B23" s="51" t="s">
        <v>201</v>
      </c>
      <c r="C23" s="52">
        <f t="shared" si="0"/>
        <v>3067072</v>
      </c>
      <c r="D23" s="90" t="s">
        <v>59</v>
      </c>
      <c r="E23" s="91">
        <f>VLOOKUP(D23,'Money Won'!$1:$1048576,2,FALSE)</f>
        <v>302236</v>
      </c>
      <c r="F23" s="92" t="s">
        <v>39</v>
      </c>
      <c r="G23" s="91">
        <f>VLOOKUP(F23,'Money Won'!$1:$1048576,2,FALSE)</f>
        <v>302236</v>
      </c>
      <c r="H23" s="92" t="s">
        <v>46</v>
      </c>
      <c r="I23" s="91">
        <f>VLOOKUP(H23,'Money Won'!$1:$1048576,2,FALSE)</f>
        <v>52074</v>
      </c>
      <c r="J23" s="86" t="s">
        <v>124</v>
      </c>
      <c r="K23" s="154">
        <f>VLOOKUP(J23,'Money Won'!$1:$1048576,2,FALSE)</f>
        <v>101797</v>
      </c>
      <c r="L23" s="85" t="s">
        <v>174</v>
      </c>
      <c r="M23" s="154">
        <f>VLOOKUP(L23,'Money Won'!$1:$1048576,2,FALSE)</f>
        <v>210757</v>
      </c>
      <c r="N23" s="86" t="s">
        <v>179</v>
      </c>
      <c r="O23" s="154">
        <f>VLOOKUP(N23,'Money Won'!$1:$1048576,2,FALSE)</f>
        <v>1350000</v>
      </c>
      <c r="P23" s="82" t="s">
        <v>130</v>
      </c>
      <c r="Q23" s="156">
        <f>VLOOKUP(P23,'Money Won'!$1:$1048576,2,FALSE)</f>
        <v>157931</v>
      </c>
      <c r="R23" s="82" t="s">
        <v>129</v>
      </c>
      <c r="S23" s="156">
        <f>VLOOKUP(R23,'Money Won'!$1:$1048576,2,FALSE)</f>
        <v>0</v>
      </c>
      <c r="T23" s="82" t="s">
        <v>266</v>
      </c>
      <c r="U23" s="156">
        <f>VLOOKUP(T23,'Money Won'!$1:$1048576,2,FALSE)</f>
        <v>424040</v>
      </c>
      <c r="V23" s="78" t="s">
        <v>122</v>
      </c>
      <c r="W23" s="158">
        <f>VLOOKUP(V23,'Money Won'!$1:$1048576,2,FALSE)</f>
        <v>27720</v>
      </c>
      <c r="X23" s="79" t="s">
        <v>193</v>
      </c>
      <c r="Y23" s="158">
        <f>VLOOKUP(X23,'Money Won'!$1:$1048576,2,FALSE)</f>
        <v>26296</v>
      </c>
      <c r="Z23" s="79" t="s">
        <v>270</v>
      </c>
      <c r="AA23" s="158">
        <f>VLOOKUP(Z23,'Money Won'!$1:$1048576,2,FALSE)</f>
        <v>83422</v>
      </c>
      <c r="AB23" s="75" t="s">
        <v>102</v>
      </c>
      <c r="AC23" s="160">
        <f>VLOOKUP(AB23,'Money Won'!$1:$1048576,2,FALSE)</f>
        <v>0</v>
      </c>
      <c r="AD23" s="76" t="s">
        <v>133</v>
      </c>
      <c r="AE23" s="160">
        <f>VLOOKUP(AD23,'Money Won'!$1:$1048576,2,FALSE)</f>
        <v>0</v>
      </c>
      <c r="AF23" s="76" t="s">
        <v>190</v>
      </c>
      <c r="AG23" s="160">
        <f>VLOOKUP(AF23,'Money Won'!$1:$1048576,2,FALSE)</f>
        <v>28563</v>
      </c>
    </row>
    <row r="24" spans="1:33" x14ac:dyDescent="0.2">
      <c r="A24" s="150">
        <v>23</v>
      </c>
      <c r="B24" s="51" t="s">
        <v>221</v>
      </c>
      <c r="C24" s="52">
        <f t="shared" si="0"/>
        <v>3051307</v>
      </c>
      <c r="D24" s="90" t="s">
        <v>32</v>
      </c>
      <c r="E24" s="91">
        <f>VLOOKUP(D24,'Money Won'!$1:$1048576,2,FALSE)</f>
        <v>424040</v>
      </c>
      <c r="F24" s="92" t="s">
        <v>36</v>
      </c>
      <c r="G24" s="91">
        <f>VLOOKUP(F24,'Money Won'!$1:$1048576,2,FALSE)</f>
        <v>101797</v>
      </c>
      <c r="H24" s="92" t="s">
        <v>60</v>
      </c>
      <c r="I24" s="91">
        <f>VLOOKUP(H24,'Money Won'!$1:$1048576,2,FALSE)</f>
        <v>502993</v>
      </c>
      <c r="J24" s="86" t="s">
        <v>174</v>
      </c>
      <c r="K24" s="154">
        <f>VLOOKUP(J24,'Money Won'!$1:$1048576,2,FALSE)</f>
        <v>210757</v>
      </c>
      <c r="L24" s="85" t="s">
        <v>54</v>
      </c>
      <c r="M24" s="154">
        <f>VLOOKUP(L24,'Money Won'!$1:$1048576,2,FALSE)</f>
        <v>0</v>
      </c>
      <c r="N24" s="86" t="s">
        <v>179</v>
      </c>
      <c r="O24" s="154">
        <f>VLOOKUP(N24,'Money Won'!$1:$1048576,2,FALSE)</f>
        <v>1350000</v>
      </c>
      <c r="P24" s="82" t="s">
        <v>130</v>
      </c>
      <c r="Q24" s="156">
        <f>VLOOKUP(P24,'Money Won'!$1:$1048576,2,FALSE)</f>
        <v>157931</v>
      </c>
      <c r="R24" s="82" t="s">
        <v>129</v>
      </c>
      <c r="S24" s="156">
        <f>VLOOKUP(R24,'Money Won'!$1:$1048576,2,FALSE)</f>
        <v>0</v>
      </c>
      <c r="T24" s="82" t="s">
        <v>63</v>
      </c>
      <c r="U24" s="156">
        <f>VLOOKUP(T24,'Money Won'!$1:$1048576,2,FALSE)</f>
        <v>0</v>
      </c>
      <c r="V24" s="78" t="s">
        <v>128</v>
      </c>
      <c r="W24" s="158">
        <f>VLOOKUP(V24,'Money Won'!$1:$1048576,2,FALSE)</f>
        <v>27461</v>
      </c>
      <c r="X24" s="79" t="s">
        <v>180</v>
      </c>
      <c r="Y24" s="158">
        <f>VLOOKUP(X24,'Money Won'!$1:$1048576,2,FALSE)</f>
        <v>39275</v>
      </c>
      <c r="Z24" s="80" t="s">
        <v>193</v>
      </c>
      <c r="AA24" s="158">
        <f>VLOOKUP(Z24,'Money Won'!$1:$1048576,2,FALSE)</f>
        <v>26296</v>
      </c>
      <c r="AB24" s="75" t="s">
        <v>181</v>
      </c>
      <c r="AC24" s="160">
        <f>VLOOKUP(AB24,'Money Won'!$1:$1048576,2,FALSE)</f>
        <v>0</v>
      </c>
      <c r="AD24" s="76" t="s">
        <v>184</v>
      </c>
      <c r="AE24" s="160">
        <f>VLOOKUP(AD24,'Money Won'!$1:$1048576,2,FALSE)</f>
        <v>210757</v>
      </c>
      <c r="AF24" s="76" t="s">
        <v>189</v>
      </c>
      <c r="AG24" s="160">
        <f>VLOOKUP(AF24,'Money Won'!$1:$1048576,2,FALSE)</f>
        <v>0</v>
      </c>
    </row>
    <row r="25" spans="1:33" x14ac:dyDescent="0.2">
      <c r="A25" s="150">
        <v>24</v>
      </c>
      <c r="B25" s="51" t="s">
        <v>243</v>
      </c>
      <c r="C25" s="52">
        <f t="shared" si="0"/>
        <v>3051307</v>
      </c>
      <c r="D25" s="90" t="s">
        <v>32</v>
      </c>
      <c r="E25" s="91">
        <f>VLOOKUP(D25,'Money Won'!$1:$1048576,2,FALSE)</f>
        <v>424040</v>
      </c>
      <c r="F25" s="92" t="s">
        <v>36</v>
      </c>
      <c r="G25" s="91">
        <f>VLOOKUP(F25,'Money Won'!$1:$1048576,2,FALSE)</f>
        <v>101797</v>
      </c>
      <c r="H25" s="92" t="s">
        <v>60</v>
      </c>
      <c r="I25" s="91">
        <f>VLOOKUP(H25,'Money Won'!$1:$1048576,2,FALSE)</f>
        <v>502993</v>
      </c>
      <c r="J25" s="86" t="s">
        <v>54</v>
      </c>
      <c r="K25" s="154">
        <f>VLOOKUP(J25,'Money Won'!$1:$1048576,2,FALSE)</f>
        <v>0</v>
      </c>
      <c r="L25" s="85" t="s">
        <v>174</v>
      </c>
      <c r="M25" s="154">
        <f>VLOOKUP(L25,'Money Won'!$1:$1048576,2,FALSE)</f>
        <v>210757</v>
      </c>
      <c r="N25" s="86" t="s">
        <v>179</v>
      </c>
      <c r="O25" s="154">
        <f>VLOOKUP(N25,'Money Won'!$1:$1048576,2,FALSE)</f>
        <v>1350000</v>
      </c>
      <c r="P25" s="82" t="s">
        <v>130</v>
      </c>
      <c r="Q25" s="156">
        <f>VLOOKUP(P25,'Money Won'!$1:$1048576,2,FALSE)</f>
        <v>157931</v>
      </c>
      <c r="R25" s="82" t="s">
        <v>129</v>
      </c>
      <c r="S25" s="156">
        <f>VLOOKUP(R25,'Money Won'!$1:$1048576,2,FALSE)</f>
        <v>0</v>
      </c>
      <c r="T25" s="82" t="s">
        <v>63</v>
      </c>
      <c r="U25" s="156">
        <f>VLOOKUP(T25,'Money Won'!$1:$1048576,2,FALSE)</f>
        <v>0</v>
      </c>
      <c r="V25" s="78" t="s">
        <v>128</v>
      </c>
      <c r="W25" s="158">
        <f>VLOOKUP(V25,'Money Won'!$1:$1048576,2,FALSE)</f>
        <v>27461</v>
      </c>
      <c r="X25" s="79" t="s">
        <v>180</v>
      </c>
      <c r="Y25" s="158">
        <f>VLOOKUP(X25,'Money Won'!$1:$1048576,2,FALSE)</f>
        <v>39275</v>
      </c>
      <c r="Z25" s="79" t="s">
        <v>193</v>
      </c>
      <c r="AA25" s="158">
        <f>VLOOKUP(Z25,'Money Won'!$1:$1048576,2,FALSE)</f>
        <v>26296</v>
      </c>
      <c r="AB25" s="75" t="s">
        <v>181</v>
      </c>
      <c r="AC25" s="160">
        <f>VLOOKUP(AB25,'Money Won'!$1:$1048576,2,FALSE)</f>
        <v>0</v>
      </c>
      <c r="AD25" s="76" t="s">
        <v>184</v>
      </c>
      <c r="AE25" s="160">
        <f>VLOOKUP(AD25,'Money Won'!$1:$1048576,2,FALSE)</f>
        <v>210757</v>
      </c>
      <c r="AF25" s="76" t="s">
        <v>189</v>
      </c>
      <c r="AG25" s="160">
        <f>VLOOKUP(AF25,'Money Won'!$1:$1048576,2,FALSE)</f>
        <v>0</v>
      </c>
    </row>
    <row r="26" spans="1:33" x14ac:dyDescent="0.2">
      <c r="A26" s="150">
        <v>25</v>
      </c>
      <c r="B26" s="51" t="s">
        <v>323</v>
      </c>
      <c r="C26" s="52">
        <f t="shared" si="0"/>
        <v>3051248</v>
      </c>
      <c r="D26" s="90" t="s">
        <v>176</v>
      </c>
      <c r="E26" s="91">
        <f>VLOOKUP(D26,'Money Won'!$1:$1048576,2,FALSE)</f>
        <v>0</v>
      </c>
      <c r="F26" s="92" t="s">
        <v>39</v>
      </c>
      <c r="G26" s="91">
        <f>VLOOKUP(F26,'Money Won'!$1:$1048576,2,FALSE)</f>
        <v>302236</v>
      </c>
      <c r="H26" s="92" t="s">
        <v>59</v>
      </c>
      <c r="I26" s="91">
        <f>VLOOKUP(H26,'Money Won'!$1:$1048576,2,FALSE)</f>
        <v>302236</v>
      </c>
      <c r="J26" s="86" t="s">
        <v>174</v>
      </c>
      <c r="K26" s="154">
        <f>VLOOKUP(J26,'Money Won'!$1:$1048576,2,FALSE)</f>
        <v>210757</v>
      </c>
      <c r="L26" s="85" t="s">
        <v>54</v>
      </c>
      <c r="M26" s="154">
        <f>VLOOKUP(L26,'Money Won'!$1:$1048576,2,FALSE)</f>
        <v>0</v>
      </c>
      <c r="N26" s="86" t="s">
        <v>179</v>
      </c>
      <c r="O26" s="154">
        <f>VLOOKUP(N26,'Money Won'!$1:$1048576,2,FALSE)</f>
        <v>1350000</v>
      </c>
      <c r="P26" s="82" t="s">
        <v>130</v>
      </c>
      <c r="Q26" s="156">
        <f>VLOOKUP(P26,'Money Won'!$1:$1048576,2,FALSE)</f>
        <v>157931</v>
      </c>
      <c r="R26" s="82" t="s">
        <v>129</v>
      </c>
      <c r="S26" s="156">
        <f>VLOOKUP(R26,'Money Won'!$1:$1048576,2,FALSE)</f>
        <v>0</v>
      </c>
      <c r="T26" s="82" t="s">
        <v>266</v>
      </c>
      <c r="U26" s="156">
        <f>VLOOKUP(T26,'Money Won'!$1:$1048576,2,FALSE)</f>
        <v>424040</v>
      </c>
      <c r="V26" s="78" t="s">
        <v>180</v>
      </c>
      <c r="W26" s="158">
        <f>VLOOKUP(V26,'Money Won'!$1:$1048576,2,FALSE)</f>
        <v>39275</v>
      </c>
      <c r="X26" s="79" t="s">
        <v>122</v>
      </c>
      <c r="Y26" s="158">
        <f>VLOOKUP(X26,'Money Won'!$1:$1048576,2,FALSE)</f>
        <v>27720</v>
      </c>
      <c r="Z26" s="79" t="s">
        <v>193</v>
      </c>
      <c r="AA26" s="158">
        <f>VLOOKUP(Z26,'Money Won'!$1:$1048576,2,FALSE)</f>
        <v>26296</v>
      </c>
      <c r="AB26" s="75" t="s">
        <v>181</v>
      </c>
      <c r="AC26" s="160">
        <f>VLOOKUP(AB26,'Money Won'!$1:$1048576,2,FALSE)</f>
        <v>0</v>
      </c>
      <c r="AD26" s="75" t="s">
        <v>184</v>
      </c>
      <c r="AE26" s="160">
        <f>VLOOKUP(AD26,'Money Won'!$1:$1048576,2,FALSE)</f>
        <v>210757</v>
      </c>
      <c r="AF26" s="76" t="s">
        <v>189</v>
      </c>
      <c r="AG26" s="160">
        <f>VLOOKUP(AF26,'Money Won'!$1:$1048576,2,FALSE)</f>
        <v>0</v>
      </c>
    </row>
    <row r="27" spans="1:33" x14ac:dyDescent="0.2">
      <c r="A27" s="150">
        <v>26</v>
      </c>
      <c r="B27" s="51" t="s">
        <v>398</v>
      </c>
      <c r="C27" s="52">
        <f t="shared" si="0"/>
        <v>3035351</v>
      </c>
      <c r="D27" s="90" t="s">
        <v>32</v>
      </c>
      <c r="E27" s="91">
        <f>VLOOKUP(D27,'Money Won'!$1:$1048576,2,FALSE)</f>
        <v>424040</v>
      </c>
      <c r="F27" s="92" t="s">
        <v>36</v>
      </c>
      <c r="G27" s="91">
        <f>VLOOKUP(F27,'Money Won'!$1:$1048576,2,FALSE)</f>
        <v>101797</v>
      </c>
      <c r="H27" s="92" t="s">
        <v>39</v>
      </c>
      <c r="I27" s="91">
        <f>VLOOKUP(H27,'Money Won'!$1:$1048576,2,FALSE)</f>
        <v>302236</v>
      </c>
      <c r="J27" s="86" t="s">
        <v>174</v>
      </c>
      <c r="K27" s="154">
        <f>VLOOKUP(J27,'Money Won'!$1:$1048576,2,FALSE)</f>
        <v>210757</v>
      </c>
      <c r="L27" s="85" t="s">
        <v>54</v>
      </c>
      <c r="M27" s="154">
        <f>VLOOKUP(L27,'Money Won'!$1:$1048576,2,FALSE)</f>
        <v>0</v>
      </c>
      <c r="N27" s="86" t="s">
        <v>179</v>
      </c>
      <c r="O27" s="154">
        <f>VLOOKUP(N27,'Money Won'!$1:$1048576,2,FALSE)</f>
        <v>1350000</v>
      </c>
      <c r="P27" s="82" t="s">
        <v>130</v>
      </c>
      <c r="Q27" s="156">
        <f>VLOOKUP(P27,'Money Won'!$1:$1048576,2,FALSE)</f>
        <v>157931</v>
      </c>
      <c r="R27" s="82" t="s">
        <v>63</v>
      </c>
      <c r="S27" s="156">
        <f>VLOOKUP(R27,'Money Won'!$1:$1048576,2,FALSE)</f>
        <v>0</v>
      </c>
      <c r="T27" s="82" t="s">
        <v>266</v>
      </c>
      <c r="U27" s="156">
        <f>VLOOKUP(T27,'Money Won'!$1:$1048576,2,FALSE)</f>
        <v>424040</v>
      </c>
      <c r="V27" s="78" t="s">
        <v>186</v>
      </c>
      <c r="W27" s="158">
        <f>VLOOKUP(V27,'Money Won'!$1:$1048576,2,FALSE)</f>
        <v>38254</v>
      </c>
      <c r="X27" s="79" t="s">
        <v>278</v>
      </c>
      <c r="Y27" s="158">
        <f>VLOOKUP(X27,'Money Won'!$1:$1048576,2,FALSE)</f>
        <v>0</v>
      </c>
      <c r="Z27" s="79" t="s">
        <v>193</v>
      </c>
      <c r="AA27" s="158">
        <f>VLOOKUP(Z27,'Money Won'!$1:$1048576,2,FALSE)</f>
        <v>26296</v>
      </c>
      <c r="AB27" s="75" t="s">
        <v>181</v>
      </c>
      <c r="AC27" s="160">
        <f>VLOOKUP(AB27,'Money Won'!$1:$1048576,2,FALSE)</f>
        <v>0</v>
      </c>
      <c r="AD27" s="76" t="s">
        <v>283</v>
      </c>
      <c r="AE27" s="160">
        <f>VLOOKUP(AD27,'Money Won'!$1:$1048576,2,FALSE)</f>
        <v>0</v>
      </c>
      <c r="AF27" s="76" t="s">
        <v>189</v>
      </c>
      <c r="AG27" s="160">
        <f>VLOOKUP(AF27,'Money Won'!$1:$1048576,2,FALSE)</f>
        <v>0</v>
      </c>
    </row>
    <row r="28" spans="1:33" x14ac:dyDescent="0.2">
      <c r="A28" s="150">
        <v>27</v>
      </c>
      <c r="B28" s="51" t="s">
        <v>322</v>
      </c>
      <c r="C28" s="52">
        <f t="shared" si="0"/>
        <v>3028255</v>
      </c>
      <c r="D28" s="90" t="s">
        <v>32</v>
      </c>
      <c r="E28" s="91">
        <f>VLOOKUP(D28,'Money Won'!$1:$1048576,2,FALSE)</f>
        <v>424040</v>
      </c>
      <c r="F28" s="92" t="s">
        <v>36</v>
      </c>
      <c r="G28" s="91">
        <f>VLOOKUP(F28,'Money Won'!$1:$1048576,2,FALSE)</f>
        <v>101797</v>
      </c>
      <c r="H28" s="92" t="s">
        <v>69</v>
      </c>
      <c r="I28" s="91">
        <f>VLOOKUP(H28,'Money Won'!$1:$1048576,2,FALSE)</f>
        <v>302236</v>
      </c>
      <c r="J28" s="84" t="s">
        <v>178</v>
      </c>
      <c r="K28" s="154">
        <f>VLOOKUP(J28,'Money Won'!$1:$1048576,2,FALSE)</f>
        <v>101797</v>
      </c>
      <c r="L28" s="85" t="s">
        <v>174</v>
      </c>
      <c r="M28" s="154">
        <f>VLOOKUP(L28,'Money Won'!$1:$1048576,2,FALSE)</f>
        <v>210757</v>
      </c>
      <c r="N28" s="86" t="s">
        <v>179</v>
      </c>
      <c r="O28" s="154">
        <f>VLOOKUP(N28,'Money Won'!$1:$1048576,2,FALSE)</f>
        <v>1350000</v>
      </c>
      <c r="P28" s="82" t="s">
        <v>63</v>
      </c>
      <c r="Q28" s="156">
        <f>VLOOKUP(P28,'Money Won'!$1:$1048576,2,FALSE)</f>
        <v>0</v>
      </c>
      <c r="R28" s="82" t="s">
        <v>264</v>
      </c>
      <c r="S28" s="156">
        <f>VLOOKUP(R28,'Money Won'!$1:$1048576,2,FALSE)</f>
        <v>157931</v>
      </c>
      <c r="T28" s="82" t="s">
        <v>91</v>
      </c>
      <c r="U28" s="156">
        <f>VLOOKUP(T28,'Money Won'!$1:$1048576,2,FALSE)</f>
        <v>0</v>
      </c>
      <c r="V28" s="78" t="s">
        <v>180</v>
      </c>
      <c r="W28" s="158">
        <f>VLOOKUP(V28,'Money Won'!$1:$1048576,2,FALSE)</f>
        <v>39275</v>
      </c>
      <c r="X28" s="79" t="s">
        <v>122</v>
      </c>
      <c r="Y28" s="158">
        <f>VLOOKUP(X28,'Money Won'!$1:$1048576,2,FALSE)</f>
        <v>27720</v>
      </c>
      <c r="Z28" s="79" t="s">
        <v>193</v>
      </c>
      <c r="AA28" s="158">
        <f>VLOOKUP(Z28,'Money Won'!$1:$1048576,2,FALSE)</f>
        <v>26296</v>
      </c>
      <c r="AB28" s="75" t="s">
        <v>184</v>
      </c>
      <c r="AC28" s="160">
        <f>VLOOKUP(AB28,'Money Won'!$1:$1048576,2,FALSE)</f>
        <v>210757</v>
      </c>
      <c r="AD28" s="76" t="s">
        <v>136</v>
      </c>
      <c r="AE28" s="160">
        <f>VLOOKUP(AD28,'Money Won'!$1:$1048576,2,FALSE)</f>
        <v>0</v>
      </c>
      <c r="AF28" s="75" t="s">
        <v>289</v>
      </c>
      <c r="AG28" s="160">
        <f>VLOOKUP(AF28,'Money Won'!$1:$1048576,2,FALSE)</f>
        <v>75649</v>
      </c>
    </row>
    <row r="29" spans="1:33" x14ac:dyDescent="0.2">
      <c r="A29" s="150">
        <v>28</v>
      </c>
      <c r="B29" s="51" t="s">
        <v>414</v>
      </c>
      <c r="C29" s="52">
        <f t="shared" si="0"/>
        <v>3013996</v>
      </c>
      <c r="D29" s="90" t="s">
        <v>32</v>
      </c>
      <c r="E29" s="91">
        <f>VLOOKUP(D29,'Money Won'!$1:$1048576,2,FALSE)</f>
        <v>424040</v>
      </c>
      <c r="F29" s="92" t="s">
        <v>43</v>
      </c>
      <c r="G29" s="91">
        <f>VLOOKUP(F29,'Money Won'!$1:$1048576,2,FALSE)</f>
        <v>30312</v>
      </c>
      <c r="H29" s="92" t="s">
        <v>40</v>
      </c>
      <c r="I29" s="91">
        <f>VLOOKUP(H29,'Money Won'!$1:$1048576,2,FALSE)</f>
        <v>210757</v>
      </c>
      <c r="J29" s="86" t="s">
        <v>173</v>
      </c>
      <c r="K29" s="154">
        <f>VLOOKUP(J29,'Money Won'!$1:$1048576,2,FALSE)</f>
        <v>603903</v>
      </c>
      <c r="L29" s="85" t="s">
        <v>54</v>
      </c>
      <c r="M29" s="154">
        <f>VLOOKUP(L29,'Money Won'!$1:$1048576,2,FALSE)</f>
        <v>0</v>
      </c>
      <c r="N29" s="86" t="s">
        <v>179</v>
      </c>
      <c r="O29" s="154">
        <f>VLOOKUP(N29,'Money Won'!$1:$1048576,2,FALSE)</f>
        <v>1350000</v>
      </c>
      <c r="P29" s="82" t="s">
        <v>120</v>
      </c>
      <c r="Q29" s="156">
        <f>VLOOKUP(P29,'Money Won'!$1:$1048576,2,FALSE)</f>
        <v>0</v>
      </c>
      <c r="R29" s="82" t="s">
        <v>70</v>
      </c>
      <c r="S29" s="156">
        <f>VLOOKUP(R29,'Money Won'!$1:$1048576,2,FALSE)</f>
        <v>157931</v>
      </c>
      <c r="T29" s="82" t="s">
        <v>182</v>
      </c>
      <c r="U29" s="156">
        <f>VLOOKUP(T29,'Money Won'!$1:$1048576,2,FALSE)</f>
        <v>0</v>
      </c>
      <c r="V29" s="78" t="s">
        <v>273</v>
      </c>
      <c r="W29" s="158">
        <f>VLOOKUP(V29,'Money Won'!$1:$1048576,2,FALSE)</f>
        <v>0</v>
      </c>
      <c r="X29" s="79" t="s">
        <v>268</v>
      </c>
      <c r="Y29" s="158">
        <f>VLOOKUP(X29,'Money Won'!$1:$1048576,2,FALSE)</f>
        <v>0</v>
      </c>
      <c r="Z29" s="79" t="s">
        <v>193</v>
      </c>
      <c r="AA29" s="158">
        <f>VLOOKUP(Z29,'Money Won'!$1:$1048576,2,FALSE)</f>
        <v>26296</v>
      </c>
      <c r="AB29" s="75" t="s">
        <v>184</v>
      </c>
      <c r="AC29" s="160">
        <f>VLOOKUP(AB29,'Money Won'!$1:$1048576,2,FALSE)</f>
        <v>210757</v>
      </c>
      <c r="AD29" s="76" t="s">
        <v>287</v>
      </c>
      <c r="AE29" s="160">
        <f>VLOOKUP(AD29,'Money Won'!$1:$1048576,2,FALSE)</f>
        <v>0</v>
      </c>
      <c r="AF29" s="76" t="s">
        <v>189</v>
      </c>
      <c r="AG29" s="160">
        <f>VLOOKUP(AF29,'Money Won'!$1:$1048576,2,FALSE)</f>
        <v>0</v>
      </c>
    </row>
    <row r="30" spans="1:33" x14ac:dyDescent="0.2">
      <c r="A30" s="150">
        <v>29</v>
      </c>
      <c r="B30" s="51" t="s">
        <v>415</v>
      </c>
      <c r="C30" s="52">
        <f t="shared" si="0"/>
        <v>2985995</v>
      </c>
      <c r="D30" s="90" t="s">
        <v>32</v>
      </c>
      <c r="E30" s="91">
        <f>VLOOKUP(D30,'Money Won'!$1:$1048576,2,FALSE)</f>
        <v>424040</v>
      </c>
      <c r="F30" s="92" t="s">
        <v>36</v>
      </c>
      <c r="G30" s="91">
        <f>VLOOKUP(F30,'Money Won'!$1:$1048576,2,FALSE)</f>
        <v>101797</v>
      </c>
      <c r="H30" s="92" t="s">
        <v>60</v>
      </c>
      <c r="I30" s="91">
        <f>VLOOKUP(H30,'Money Won'!$1:$1048576,2,FALSE)</f>
        <v>502993</v>
      </c>
      <c r="J30" s="86" t="s">
        <v>174</v>
      </c>
      <c r="K30" s="154">
        <f>VLOOKUP(J30,'Money Won'!$1:$1048576,2,FALSE)</f>
        <v>210757</v>
      </c>
      <c r="L30" s="85" t="s">
        <v>54</v>
      </c>
      <c r="M30" s="154">
        <f>VLOOKUP(L30,'Money Won'!$1:$1048576,2,FALSE)</f>
        <v>0</v>
      </c>
      <c r="N30" s="86" t="s">
        <v>179</v>
      </c>
      <c r="O30" s="154">
        <f>VLOOKUP(N30,'Money Won'!$1:$1048576,2,FALSE)</f>
        <v>1350000</v>
      </c>
      <c r="P30" s="82" t="s">
        <v>130</v>
      </c>
      <c r="Q30" s="156">
        <f>VLOOKUP(P30,'Money Won'!$1:$1048576,2,FALSE)</f>
        <v>157931</v>
      </c>
      <c r="R30" s="82" t="s">
        <v>63</v>
      </c>
      <c r="S30" s="156">
        <f>VLOOKUP(R30,'Money Won'!$1:$1048576,2,FALSE)</f>
        <v>0</v>
      </c>
      <c r="T30" s="82" t="s">
        <v>91</v>
      </c>
      <c r="U30" s="156">
        <f>VLOOKUP(T30,'Money Won'!$1:$1048576,2,FALSE)</f>
        <v>0</v>
      </c>
      <c r="V30" s="78" t="s">
        <v>273</v>
      </c>
      <c r="W30" s="158">
        <f>VLOOKUP(V30,'Money Won'!$1:$1048576,2,FALSE)</f>
        <v>0</v>
      </c>
      <c r="X30" s="79" t="s">
        <v>122</v>
      </c>
      <c r="Y30" s="158">
        <f>VLOOKUP(X30,'Money Won'!$1:$1048576,2,FALSE)</f>
        <v>27720</v>
      </c>
      <c r="Z30" s="79" t="s">
        <v>268</v>
      </c>
      <c r="AA30" s="158">
        <f>VLOOKUP(Z30,'Money Won'!$1:$1048576,2,FALSE)</f>
        <v>0</v>
      </c>
      <c r="AB30" s="75" t="s">
        <v>181</v>
      </c>
      <c r="AC30" s="160">
        <f>VLOOKUP(AB30,'Money Won'!$1:$1048576,2,FALSE)</f>
        <v>0</v>
      </c>
      <c r="AD30" s="76" t="s">
        <v>184</v>
      </c>
      <c r="AE30" s="160">
        <f>VLOOKUP(AD30,'Money Won'!$1:$1048576,2,FALSE)</f>
        <v>210757</v>
      </c>
      <c r="AF30" s="76" t="s">
        <v>191</v>
      </c>
      <c r="AG30" s="160">
        <f>VLOOKUP(AF30,'Money Won'!$1:$1048576,2,FALSE)</f>
        <v>0</v>
      </c>
    </row>
    <row r="31" spans="1:33" x14ac:dyDescent="0.2">
      <c r="A31" s="150">
        <v>30</v>
      </c>
      <c r="B31" s="51" t="s">
        <v>421</v>
      </c>
      <c r="C31" s="52">
        <f t="shared" si="0"/>
        <v>2975763</v>
      </c>
      <c r="D31" s="90" t="s">
        <v>41</v>
      </c>
      <c r="E31" s="91">
        <f>VLOOKUP(D31,'Money Won'!$1:$1048576,2,FALSE)</f>
        <v>157931</v>
      </c>
      <c r="F31" s="92" t="s">
        <v>35</v>
      </c>
      <c r="G31" s="91">
        <f>VLOOKUP(F31,'Money Won'!$1:$1048576,2,FALSE)</f>
        <v>52074</v>
      </c>
      <c r="H31" s="92" t="s">
        <v>69</v>
      </c>
      <c r="I31" s="91">
        <f>VLOOKUP(H31,'Money Won'!$1:$1048576,2,FALSE)</f>
        <v>302236</v>
      </c>
      <c r="J31" s="86" t="s">
        <v>51</v>
      </c>
      <c r="K31" s="154">
        <f>VLOOKUP(J31,'Money Won'!$1:$1048576,2,FALSE)</f>
        <v>861457</v>
      </c>
      <c r="L31" s="84" t="s">
        <v>42</v>
      </c>
      <c r="M31" s="154">
        <f>VLOOKUP(L31,'Money Won'!$1:$1048576,2,FALSE)</f>
        <v>0</v>
      </c>
      <c r="N31" s="86" t="s">
        <v>179</v>
      </c>
      <c r="O31" s="154">
        <f>VLOOKUP(N31,'Money Won'!$1:$1048576,2,FALSE)</f>
        <v>1350000</v>
      </c>
      <c r="P31" s="82" t="s">
        <v>264</v>
      </c>
      <c r="Q31" s="156">
        <f>VLOOKUP(P31,'Money Won'!$1:$1048576,2,FALSE)</f>
        <v>157931</v>
      </c>
      <c r="R31" s="82" t="s">
        <v>131</v>
      </c>
      <c r="S31" s="156">
        <f>VLOOKUP(R31,'Money Won'!$1:$1048576,2,FALSE)</f>
        <v>0</v>
      </c>
      <c r="T31" s="82" t="s">
        <v>120</v>
      </c>
      <c r="U31" s="156">
        <f>VLOOKUP(T31,'Money Won'!$1:$1048576,2,FALSE)</f>
        <v>0</v>
      </c>
      <c r="V31" s="78" t="s">
        <v>180</v>
      </c>
      <c r="W31" s="158">
        <f>VLOOKUP(V31,'Money Won'!$1:$1048576,2,FALSE)</f>
        <v>39275</v>
      </c>
      <c r="X31" s="79" t="s">
        <v>125</v>
      </c>
      <c r="Y31" s="158">
        <f>VLOOKUP(X31,'Money Won'!$1:$1048576,2,FALSE)</f>
        <v>0</v>
      </c>
      <c r="Z31" s="79" t="s">
        <v>193</v>
      </c>
      <c r="AA31" s="158">
        <f>VLOOKUP(Z31,'Money Won'!$1:$1048576,2,FALSE)</f>
        <v>26296</v>
      </c>
      <c r="AB31" s="75" t="s">
        <v>280</v>
      </c>
      <c r="AC31" s="160">
        <f>VLOOKUP(AB31,'Money Won'!$1:$1048576,2,FALSE)</f>
        <v>28563</v>
      </c>
      <c r="AD31" s="76" t="s">
        <v>283</v>
      </c>
      <c r="AE31" s="160">
        <f>VLOOKUP(AD31,'Money Won'!$1:$1048576,2,FALSE)</f>
        <v>0</v>
      </c>
      <c r="AF31" s="76" t="s">
        <v>133</v>
      </c>
      <c r="AG31" s="160">
        <f>VLOOKUP(AF31,'Money Won'!$1:$1048576,2,FALSE)</f>
        <v>0</v>
      </c>
    </row>
    <row r="32" spans="1:33" x14ac:dyDescent="0.2">
      <c r="A32" s="150">
        <v>31</v>
      </c>
      <c r="B32" s="51" t="s">
        <v>327</v>
      </c>
      <c r="C32" s="52">
        <f t="shared" si="0"/>
        <v>2975547</v>
      </c>
      <c r="D32" s="90" t="s">
        <v>32</v>
      </c>
      <c r="E32" s="91">
        <f>VLOOKUP(D32,'Money Won'!$1:$1048576,2,FALSE)</f>
        <v>424040</v>
      </c>
      <c r="F32" s="92" t="s">
        <v>35</v>
      </c>
      <c r="G32" s="91">
        <f>VLOOKUP(F32,'Money Won'!$1:$1048576,2,FALSE)</f>
        <v>52074</v>
      </c>
      <c r="H32" s="92" t="s">
        <v>60</v>
      </c>
      <c r="I32" s="91">
        <f>VLOOKUP(H32,'Money Won'!$1:$1048576,2,FALSE)</f>
        <v>502993</v>
      </c>
      <c r="J32" s="84" t="s">
        <v>53</v>
      </c>
      <c r="K32" s="154">
        <f>VLOOKUP(J32,'Money Won'!$1:$1048576,2,FALSE)</f>
        <v>0</v>
      </c>
      <c r="L32" s="85" t="s">
        <v>174</v>
      </c>
      <c r="M32" s="154">
        <f>VLOOKUP(L32,'Money Won'!$1:$1048576,2,FALSE)</f>
        <v>210757</v>
      </c>
      <c r="N32" s="86" t="s">
        <v>179</v>
      </c>
      <c r="O32" s="154">
        <f>VLOOKUP(N32,'Money Won'!$1:$1048576,2,FALSE)</f>
        <v>1350000</v>
      </c>
      <c r="P32" s="82" t="s">
        <v>264</v>
      </c>
      <c r="Q32" s="156">
        <f>VLOOKUP(P32,'Money Won'!$1:$1048576,2,FALSE)</f>
        <v>157931</v>
      </c>
      <c r="R32" s="82" t="s">
        <v>63</v>
      </c>
      <c r="S32" s="156">
        <f>VLOOKUP(R32,'Money Won'!$1:$1048576,2,FALSE)</f>
        <v>0</v>
      </c>
      <c r="T32" s="82" t="s">
        <v>121</v>
      </c>
      <c r="U32" s="156">
        <f>VLOOKUP(T32,'Money Won'!$1:$1048576,2,FALSE)</f>
        <v>39275</v>
      </c>
      <c r="V32" s="78" t="s">
        <v>122</v>
      </c>
      <c r="W32" s="158">
        <f>VLOOKUP(V32,'Money Won'!$1:$1048576,2,FALSE)</f>
        <v>27720</v>
      </c>
      <c r="X32" s="79" t="s">
        <v>269</v>
      </c>
      <c r="Y32" s="158">
        <f>VLOOKUP(X32,'Money Won'!$1:$1048576,2,FALSE)</f>
        <v>0</v>
      </c>
      <c r="Z32" s="79" t="s">
        <v>278</v>
      </c>
      <c r="AA32" s="158">
        <f>VLOOKUP(Z32,'Money Won'!$1:$1048576,2,FALSE)</f>
        <v>0</v>
      </c>
      <c r="AB32" s="75" t="s">
        <v>184</v>
      </c>
      <c r="AC32" s="160">
        <f>VLOOKUP(AB32,'Money Won'!$1:$1048576,2,FALSE)</f>
        <v>210757</v>
      </c>
      <c r="AD32" s="76" t="s">
        <v>133</v>
      </c>
      <c r="AE32" s="160">
        <f>VLOOKUP(AD32,'Money Won'!$1:$1048576,2,FALSE)</f>
        <v>0</v>
      </c>
      <c r="AF32" s="76" t="s">
        <v>279</v>
      </c>
      <c r="AG32" s="160">
        <f>VLOOKUP(AF32,'Money Won'!$1:$1048576,2,FALSE)</f>
        <v>0</v>
      </c>
    </row>
    <row r="33" spans="1:33" x14ac:dyDescent="0.2">
      <c r="A33" s="150">
        <v>32</v>
      </c>
      <c r="B33" s="51" t="s">
        <v>345</v>
      </c>
      <c r="C33" s="52">
        <f t="shared" si="0"/>
        <v>2950612</v>
      </c>
      <c r="D33" s="90" t="s">
        <v>32</v>
      </c>
      <c r="E33" s="91">
        <f>VLOOKUP(D33,'Money Won'!$1:$1048576,2,FALSE)</f>
        <v>424040</v>
      </c>
      <c r="F33" s="92" t="s">
        <v>60</v>
      </c>
      <c r="G33" s="91">
        <f>VLOOKUP(F33,'Money Won'!$1:$1048576,2,FALSE)</f>
        <v>502993</v>
      </c>
      <c r="H33" s="92" t="s">
        <v>176</v>
      </c>
      <c r="I33" s="91">
        <f>VLOOKUP(H33,'Money Won'!$1:$1048576,2,FALSE)</f>
        <v>0</v>
      </c>
      <c r="J33" s="84" t="s">
        <v>174</v>
      </c>
      <c r="K33" s="154">
        <f>VLOOKUP(J33,'Money Won'!$1:$1048576,2,FALSE)</f>
        <v>210757</v>
      </c>
      <c r="L33" s="85" t="s">
        <v>54</v>
      </c>
      <c r="M33" s="154">
        <f>VLOOKUP(L33,'Money Won'!$1:$1048576,2,FALSE)</f>
        <v>0</v>
      </c>
      <c r="N33" s="86" t="s">
        <v>179</v>
      </c>
      <c r="O33" s="154">
        <f>VLOOKUP(N33,'Money Won'!$1:$1048576,2,FALSE)</f>
        <v>1350000</v>
      </c>
      <c r="P33" s="82" t="s">
        <v>264</v>
      </c>
      <c r="Q33" s="156">
        <f>VLOOKUP(P33,'Money Won'!$1:$1048576,2,FALSE)</f>
        <v>157931</v>
      </c>
      <c r="R33" s="82" t="s">
        <v>131</v>
      </c>
      <c r="S33" s="156">
        <f>VLOOKUP(R33,'Money Won'!$1:$1048576,2,FALSE)</f>
        <v>0</v>
      </c>
      <c r="T33" s="82" t="s">
        <v>182</v>
      </c>
      <c r="U33" s="156">
        <f>VLOOKUP(T33,'Money Won'!$1:$1048576,2,FALSE)</f>
        <v>0</v>
      </c>
      <c r="V33" s="78" t="s">
        <v>180</v>
      </c>
      <c r="W33" s="158">
        <f>VLOOKUP(V33,'Money Won'!$1:$1048576,2,FALSE)</f>
        <v>39275</v>
      </c>
      <c r="X33" s="79" t="s">
        <v>277</v>
      </c>
      <c r="Y33" s="158">
        <f>VLOOKUP(X33,'Money Won'!$1:$1048576,2,FALSE)</f>
        <v>0</v>
      </c>
      <c r="Z33" s="79" t="s">
        <v>193</v>
      </c>
      <c r="AA33" s="158">
        <f>VLOOKUP(Z33,'Money Won'!$1:$1048576,2,FALSE)</f>
        <v>26296</v>
      </c>
      <c r="AB33" s="75" t="s">
        <v>184</v>
      </c>
      <c r="AC33" s="160">
        <f>VLOOKUP(AB33,'Money Won'!$1:$1048576,2,FALSE)</f>
        <v>210757</v>
      </c>
      <c r="AD33" s="75" t="s">
        <v>283</v>
      </c>
      <c r="AE33" s="160">
        <f>VLOOKUP(AD33,'Money Won'!$1:$1048576,2,FALSE)</f>
        <v>0</v>
      </c>
      <c r="AF33" s="76" t="s">
        <v>280</v>
      </c>
      <c r="AG33" s="160">
        <f>VLOOKUP(AF33,'Money Won'!$1:$1048576,2,FALSE)</f>
        <v>28563</v>
      </c>
    </row>
    <row r="34" spans="1:33" x14ac:dyDescent="0.2">
      <c r="A34" s="150">
        <v>33</v>
      </c>
      <c r="B34" s="51" t="s">
        <v>112</v>
      </c>
      <c r="C34" s="52">
        <f t="shared" si="0"/>
        <v>2932788</v>
      </c>
      <c r="D34" s="90" t="s">
        <v>34</v>
      </c>
      <c r="E34" s="91">
        <f>VLOOKUP(D34,'Money Won'!$1:$1048576,2,FALSE)</f>
        <v>157931</v>
      </c>
      <c r="F34" s="92" t="s">
        <v>36</v>
      </c>
      <c r="G34" s="91">
        <f>VLOOKUP(F34,'Money Won'!$1:$1048576,2,FALSE)</f>
        <v>101797</v>
      </c>
      <c r="H34" s="92" t="s">
        <v>60</v>
      </c>
      <c r="I34" s="91">
        <f>VLOOKUP(H34,'Money Won'!$1:$1048576,2,FALSE)</f>
        <v>502993</v>
      </c>
      <c r="J34" s="84" t="s">
        <v>127</v>
      </c>
      <c r="K34" s="154">
        <f>VLOOKUP(J34,'Money Won'!$1:$1048576,2,FALSE)</f>
        <v>129407</v>
      </c>
      <c r="L34" s="85" t="s">
        <v>173</v>
      </c>
      <c r="M34" s="154">
        <f>VLOOKUP(L34,'Money Won'!$1:$1048576,2,FALSE)</f>
        <v>603903</v>
      </c>
      <c r="N34" s="86" t="s">
        <v>51</v>
      </c>
      <c r="O34" s="154">
        <f>VLOOKUP(N34,'Money Won'!$1:$1048576,2,FALSE)</f>
        <v>861457</v>
      </c>
      <c r="P34" s="82" t="s">
        <v>121</v>
      </c>
      <c r="Q34" s="156">
        <f>VLOOKUP(P34,'Money Won'!$1:$1048576,2,FALSE)</f>
        <v>39275</v>
      </c>
      <c r="R34" s="82" t="s">
        <v>182</v>
      </c>
      <c r="S34" s="156">
        <f>VLOOKUP(R34,'Money Won'!$1:$1048576,2,FALSE)</f>
        <v>0</v>
      </c>
      <c r="T34" s="82" t="s">
        <v>266</v>
      </c>
      <c r="U34" s="156">
        <f>VLOOKUP(T34,'Money Won'!$1:$1048576,2,FALSE)</f>
        <v>424040</v>
      </c>
      <c r="V34" s="79" t="s">
        <v>195</v>
      </c>
      <c r="W34" s="158">
        <f>VLOOKUP(V34,'Money Won'!$1:$1048576,2,FALSE)</f>
        <v>0</v>
      </c>
      <c r="X34" s="78" t="s">
        <v>276</v>
      </c>
      <c r="Y34" s="158">
        <f>VLOOKUP(X34,'Money Won'!$1:$1048576,2,FALSE)</f>
        <v>0</v>
      </c>
      <c r="Z34" s="78" t="s">
        <v>270</v>
      </c>
      <c r="AA34" s="158">
        <f>VLOOKUP(Z34,'Money Won'!$1:$1048576,2,FALSE)</f>
        <v>83422</v>
      </c>
      <c r="AB34" s="75" t="s">
        <v>189</v>
      </c>
      <c r="AC34" s="160">
        <f>VLOOKUP(AB34,'Money Won'!$1:$1048576,2,FALSE)</f>
        <v>0</v>
      </c>
      <c r="AD34" s="76" t="s">
        <v>283</v>
      </c>
      <c r="AE34" s="160">
        <f>VLOOKUP(AD34,'Money Won'!$1:$1048576,2,FALSE)</f>
        <v>0</v>
      </c>
      <c r="AF34" s="76" t="s">
        <v>190</v>
      </c>
      <c r="AG34" s="160">
        <f>VLOOKUP(AF34,'Money Won'!$1:$1048576,2,FALSE)</f>
        <v>28563</v>
      </c>
    </row>
    <row r="35" spans="1:33" x14ac:dyDescent="0.2">
      <c r="A35" s="150">
        <v>34</v>
      </c>
      <c r="B35" s="51" t="s">
        <v>237</v>
      </c>
      <c r="C35" s="52">
        <f t="shared" si="0"/>
        <v>2929115</v>
      </c>
      <c r="D35" s="90" t="s">
        <v>59</v>
      </c>
      <c r="E35" s="91">
        <f>VLOOKUP(D35,'Money Won'!$1:$1048576,2,FALSE)</f>
        <v>302236</v>
      </c>
      <c r="F35" s="92" t="s">
        <v>176</v>
      </c>
      <c r="G35" s="91">
        <f>VLOOKUP(F35,'Money Won'!$1:$1048576,2,FALSE)</f>
        <v>0</v>
      </c>
      <c r="H35" s="92" t="s">
        <v>60</v>
      </c>
      <c r="I35" s="91">
        <f>VLOOKUP(H35,'Money Won'!$1:$1048576,2,FALSE)</f>
        <v>502993</v>
      </c>
      <c r="J35" s="86" t="s">
        <v>172</v>
      </c>
      <c r="K35" s="154">
        <f>VLOOKUP(J35,'Money Won'!$1:$1048576,2,FALSE)</f>
        <v>0</v>
      </c>
      <c r="L35" s="85" t="s">
        <v>174</v>
      </c>
      <c r="M35" s="154">
        <f>VLOOKUP(L35,'Money Won'!$1:$1048576,2,FALSE)</f>
        <v>210757</v>
      </c>
      <c r="N35" s="86" t="s">
        <v>179</v>
      </c>
      <c r="O35" s="154">
        <f>VLOOKUP(N35,'Money Won'!$1:$1048576,2,FALSE)</f>
        <v>1350000</v>
      </c>
      <c r="P35" s="82" t="s">
        <v>130</v>
      </c>
      <c r="Q35" s="156">
        <f>VLOOKUP(P35,'Money Won'!$1:$1048576,2,FALSE)</f>
        <v>157931</v>
      </c>
      <c r="R35" s="82" t="s">
        <v>120</v>
      </c>
      <c r="S35" s="156">
        <f>VLOOKUP(R35,'Money Won'!$1:$1048576,2,FALSE)</f>
        <v>0</v>
      </c>
      <c r="T35" s="82" t="s">
        <v>265</v>
      </c>
      <c r="U35" s="156">
        <f>VLOOKUP(T35,'Money Won'!$1:$1048576,2,FALSE)</f>
        <v>101797</v>
      </c>
      <c r="V35" s="78" t="s">
        <v>180</v>
      </c>
      <c r="W35" s="158">
        <f>VLOOKUP(V35,'Money Won'!$1:$1048576,2,FALSE)</f>
        <v>39275</v>
      </c>
      <c r="X35" s="79" t="s">
        <v>126</v>
      </c>
      <c r="Y35" s="158">
        <f>VLOOKUP(X35,'Money Won'!$1:$1048576,2,FALSE)</f>
        <v>27073</v>
      </c>
      <c r="Z35" s="79" t="s">
        <v>193</v>
      </c>
      <c r="AA35" s="158">
        <f>VLOOKUP(Z35,'Money Won'!$1:$1048576,2,FALSE)</f>
        <v>26296</v>
      </c>
      <c r="AB35" s="75" t="s">
        <v>181</v>
      </c>
      <c r="AC35" s="160">
        <f>VLOOKUP(AB35,'Money Won'!$1:$1048576,2,FALSE)</f>
        <v>0</v>
      </c>
      <c r="AD35" s="76" t="s">
        <v>283</v>
      </c>
      <c r="AE35" s="160">
        <f>VLOOKUP(AD35,'Money Won'!$1:$1048576,2,FALSE)</f>
        <v>0</v>
      </c>
      <c r="AF35" s="75" t="s">
        <v>184</v>
      </c>
      <c r="AG35" s="160">
        <f>VLOOKUP(AF35,'Money Won'!$1:$1048576,2,FALSE)</f>
        <v>210757</v>
      </c>
    </row>
    <row r="36" spans="1:33" x14ac:dyDescent="0.2">
      <c r="A36" s="150">
        <v>35</v>
      </c>
      <c r="B36" s="51" t="s">
        <v>84</v>
      </c>
      <c r="C36" s="52">
        <f t="shared" si="0"/>
        <v>2898124</v>
      </c>
      <c r="D36" s="90" t="s">
        <v>176</v>
      </c>
      <c r="E36" s="91">
        <f>VLOOKUP(D36,'Money Won'!$1:$1048576,2,FALSE)</f>
        <v>0</v>
      </c>
      <c r="F36" s="92" t="s">
        <v>39</v>
      </c>
      <c r="G36" s="91">
        <f>VLOOKUP(F36,'Money Won'!$1:$1048576,2,FALSE)</f>
        <v>302236</v>
      </c>
      <c r="H36" s="92" t="s">
        <v>60</v>
      </c>
      <c r="I36" s="91">
        <f>VLOOKUP(H36,'Money Won'!$1:$1048576,2,FALSE)</f>
        <v>502993</v>
      </c>
      <c r="J36" s="86" t="s">
        <v>174</v>
      </c>
      <c r="K36" s="154">
        <f>VLOOKUP(J36,'Money Won'!$1:$1048576,2,FALSE)</f>
        <v>210757</v>
      </c>
      <c r="L36" s="85" t="s">
        <v>54</v>
      </c>
      <c r="M36" s="154">
        <f>VLOOKUP(L36,'Money Won'!$1:$1048576,2,FALSE)</f>
        <v>0</v>
      </c>
      <c r="N36" s="86" t="s">
        <v>179</v>
      </c>
      <c r="O36" s="154">
        <f>VLOOKUP(N36,'Money Won'!$1:$1048576,2,FALSE)</f>
        <v>1350000</v>
      </c>
      <c r="P36" s="82" t="s">
        <v>62</v>
      </c>
      <c r="Q36" s="156">
        <f>VLOOKUP(P36,'Money Won'!$1:$1048576,2,FALSE)</f>
        <v>52074</v>
      </c>
      <c r="R36" s="82" t="s">
        <v>129</v>
      </c>
      <c r="S36" s="156">
        <f>VLOOKUP(R36,'Money Won'!$1:$1048576,2,FALSE)</f>
        <v>0</v>
      </c>
      <c r="T36" s="82" t="s">
        <v>266</v>
      </c>
      <c r="U36" s="156">
        <f>VLOOKUP(T36,'Money Won'!$1:$1048576,2,FALSE)</f>
        <v>424040</v>
      </c>
      <c r="V36" s="78" t="s">
        <v>128</v>
      </c>
      <c r="W36" s="158">
        <f>VLOOKUP(V36,'Money Won'!$1:$1048576,2,FALSE)</f>
        <v>27461</v>
      </c>
      <c r="X36" s="79" t="s">
        <v>274</v>
      </c>
      <c r="Y36" s="158">
        <f>VLOOKUP(X36,'Money Won'!$1:$1048576,2,FALSE)</f>
        <v>0</v>
      </c>
      <c r="Z36" s="79" t="s">
        <v>276</v>
      </c>
      <c r="AA36" s="158">
        <f>VLOOKUP(Z36,'Money Won'!$1:$1048576,2,FALSE)</f>
        <v>0</v>
      </c>
      <c r="AB36" s="75" t="s">
        <v>199</v>
      </c>
      <c r="AC36" s="160">
        <f>VLOOKUP(AB36,'Money Won'!$1:$1048576,2,FALSE)</f>
        <v>0</v>
      </c>
      <c r="AD36" s="76" t="s">
        <v>283</v>
      </c>
      <c r="AE36" s="160">
        <f>VLOOKUP(AD36,'Money Won'!$1:$1048576,2,FALSE)</f>
        <v>0</v>
      </c>
      <c r="AF36" s="76" t="s">
        <v>190</v>
      </c>
      <c r="AG36" s="160">
        <f>VLOOKUP(AF36,'Money Won'!$1:$1048576,2,FALSE)</f>
        <v>28563</v>
      </c>
    </row>
    <row r="37" spans="1:33" x14ac:dyDescent="0.2">
      <c r="A37" s="150">
        <v>36</v>
      </c>
      <c r="B37" s="51" t="s">
        <v>424</v>
      </c>
      <c r="C37" s="52">
        <f t="shared" si="0"/>
        <v>2863749</v>
      </c>
      <c r="D37" s="90" t="s">
        <v>36</v>
      </c>
      <c r="E37" s="91">
        <f>VLOOKUP(D37,'Money Won'!$1:$1048576,2,FALSE)</f>
        <v>101797</v>
      </c>
      <c r="F37" s="92" t="s">
        <v>35</v>
      </c>
      <c r="G37" s="91">
        <f>VLOOKUP(F37,'Money Won'!$1:$1048576,2,FALSE)</f>
        <v>52074</v>
      </c>
      <c r="H37" s="92" t="s">
        <v>59</v>
      </c>
      <c r="I37" s="91">
        <f>VLOOKUP(H37,'Money Won'!$1:$1048576,2,FALSE)</f>
        <v>302236</v>
      </c>
      <c r="J37" s="86" t="s">
        <v>51</v>
      </c>
      <c r="K37" s="154">
        <f>VLOOKUP(J37,'Money Won'!$1:$1048576,2,FALSE)</f>
        <v>861457</v>
      </c>
      <c r="L37" s="85" t="s">
        <v>54</v>
      </c>
      <c r="M37" s="154">
        <f>VLOOKUP(L37,'Money Won'!$1:$1048576,2,FALSE)</f>
        <v>0</v>
      </c>
      <c r="N37" s="86" t="s">
        <v>179</v>
      </c>
      <c r="O37" s="154">
        <f>VLOOKUP(N37,'Money Won'!$1:$1048576,2,FALSE)</f>
        <v>1350000</v>
      </c>
      <c r="P37" s="82" t="s">
        <v>129</v>
      </c>
      <c r="Q37" s="156">
        <f>VLOOKUP(P37,'Money Won'!$1:$1048576,2,FALSE)</f>
        <v>0</v>
      </c>
      <c r="R37" s="82" t="s">
        <v>63</v>
      </c>
      <c r="S37" s="156">
        <f>VLOOKUP(R37,'Money Won'!$1:$1048576,2,FALSE)</f>
        <v>0</v>
      </c>
      <c r="T37" s="82" t="s">
        <v>130</v>
      </c>
      <c r="U37" s="156">
        <f>VLOOKUP(T37,'Money Won'!$1:$1048576,2,FALSE)</f>
        <v>157931</v>
      </c>
      <c r="V37" s="78" t="s">
        <v>186</v>
      </c>
      <c r="W37" s="158">
        <f>VLOOKUP(V37,'Money Won'!$1:$1048576,2,FALSE)</f>
        <v>38254</v>
      </c>
      <c r="X37" s="79" t="s">
        <v>278</v>
      </c>
      <c r="Y37" s="158">
        <f>VLOOKUP(X37,'Money Won'!$1:$1048576,2,FALSE)</f>
        <v>0</v>
      </c>
      <c r="Z37" s="79" t="s">
        <v>276</v>
      </c>
      <c r="AA37" s="158">
        <f>VLOOKUP(Z37,'Money Won'!$1:$1048576,2,FALSE)</f>
        <v>0</v>
      </c>
      <c r="AB37" s="75" t="s">
        <v>181</v>
      </c>
      <c r="AC37" s="160">
        <f>VLOOKUP(AB37,'Money Won'!$1:$1048576,2,FALSE)</f>
        <v>0</v>
      </c>
      <c r="AD37" s="76" t="s">
        <v>283</v>
      </c>
      <c r="AE37" s="160">
        <f>VLOOKUP(AD37,'Money Won'!$1:$1048576,2,FALSE)</f>
        <v>0</v>
      </c>
      <c r="AF37" s="76" t="s">
        <v>286</v>
      </c>
      <c r="AG37" s="160">
        <f>VLOOKUP(AF37,'Money Won'!$1:$1048576,2,FALSE)</f>
        <v>0</v>
      </c>
    </row>
    <row r="38" spans="1:33" x14ac:dyDescent="0.2">
      <c r="A38" s="150">
        <v>37</v>
      </c>
      <c r="B38" s="51" t="s">
        <v>371</v>
      </c>
      <c r="C38" s="52">
        <f t="shared" si="0"/>
        <v>2829061</v>
      </c>
      <c r="D38" s="90" t="s">
        <v>32</v>
      </c>
      <c r="E38" s="91">
        <f>VLOOKUP(D38,'Money Won'!$1:$1048576,2,FALSE)</f>
        <v>424040</v>
      </c>
      <c r="F38" s="92" t="s">
        <v>176</v>
      </c>
      <c r="G38" s="91">
        <f>VLOOKUP(F38,'Money Won'!$1:$1048576,2,FALSE)</f>
        <v>0</v>
      </c>
      <c r="H38" s="92" t="s">
        <v>60</v>
      </c>
      <c r="I38" s="91">
        <f>VLOOKUP(H38,'Money Won'!$1:$1048576,2,FALSE)</f>
        <v>502993</v>
      </c>
      <c r="J38" s="86" t="s">
        <v>124</v>
      </c>
      <c r="K38" s="154">
        <f>VLOOKUP(J38,'Money Won'!$1:$1048576,2,FALSE)</f>
        <v>101797</v>
      </c>
      <c r="L38" s="85" t="s">
        <v>174</v>
      </c>
      <c r="M38" s="154">
        <f>VLOOKUP(L38,'Money Won'!$1:$1048576,2,FALSE)</f>
        <v>210757</v>
      </c>
      <c r="N38" s="86" t="s">
        <v>179</v>
      </c>
      <c r="O38" s="154">
        <f>VLOOKUP(N38,'Money Won'!$1:$1048576,2,FALSE)</f>
        <v>1350000</v>
      </c>
      <c r="P38" s="82" t="s">
        <v>264</v>
      </c>
      <c r="Q38" s="156">
        <f>VLOOKUP(P38,'Money Won'!$1:$1048576,2,FALSE)</f>
        <v>157931</v>
      </c>
      <c r="R38" s="82" t="s">
        <v>132</v>
      </c>
      <c r="S38" s="156">
        <f>VLOOKUP(R38,'Money Won'!$1:$1048576,2,FALSE)</f>
        <v>0</v>
      </c>
      <c r="T38" s="82" t="s">
        <v>182</v>
      </c>
      <c r="U38" s="156">
        <f>VLOOKUP(T38,'Money Won'!$1:$1048576,2,FALSE)</f>
        <v>0</v>
      </c>
      <c r="V38" s="78" t="s">
        <v>192</v>
      </c>
      <c r="W38" s="158">
        <f>VLOOKUP(V38,'Money Won'!$1:$1048576,2,FALSE)</f>
        <v>26684</v>
      </c>
      <c r="X38" s="79" t="s">
        <v>200</v>
      </c>
      <c r="Y38" s="158">
        <f>VLOOKUP(X38,'Money Won'!$1:$1048576,2,FALSE)</f>
        <v>0</v>
      </c>
      <c r="Z38" s="79" t="s">
        <v>193</v>
      </c>
      <c r="AA38" s="158">
        <f>VLOOKUP(Z38,'Money Won'!$1:$1048576,2,FALSE)</f>
        <v>26296</v>
      </c>
      <c r="AB38" s="75" t="s">
        <v>181</v>
      </c>
      <c r="AC38" s="160">
        <f>VLOOKUP(AB38,'Money Won'!$1:$1048576,2,FALSE)</f>
        <v>0</v>
      </c>
      <c r="AD38" s="76" t="s">
        <v>283</v>
      </c>
      <c r="AE38" s="160">
        <f>VLOOKUP(AD38,'Money Won'!$1:$1048576,2,FALSE)</f>
        <v>0</v>
      </c>
      <c r="AF38" s="76" t="s">
        <v>280</v>
      </c>
      <c r="AG38" s="160">
        <f>VLOOKUP(AF38,'Money Won'!$1:$1048576,2,FALSE)</f>
        <v>28563</v>
      </c>
    </row>
    <row r="39" spans="1:33" x14ac:dyDescent="0.2">
      <c r="A39" s="150">
        <v>38</v>
      </c>
      <c r="B39" s="51" t="s">
        <v>241</v>
      </c>
      <c r="C39" s="52">
        <f t="shared" si="0"/>
        <v>2811805</v>
      </c>
      <c r="D39" s="92" t="s">
        <v>36</v>
      </c>
      <c r="E39" s="91">
        <f>VLOOKUP(D39,'Money Won'!$1:$1048576,2,FALSE)</f>
        <v>101797</v>
      </c>
      <c r="F39" s="92" t="s">
        <v>45</v>
      </c>
      <c r="G39" s="91">
        <f>VLOOKUP(F39,'Money Won'!$1:$1048576,2,FALSE)</f>
        <v>0</v>
      </c>
      <c r="H39" s="92" t="s">
        <v>116</v>
      </c>
      <c r="I39" s="91">
        <f>VLOOKUP(H39,'Money Won'!$1:$1048576,2,FALSE)</f>
        <v>2250000</v>
      </c>
      <c r="J39" s="84" t="s">
        <v>178</v>
      </c>
      <c r="K39" s="154">
        <f>VLOOKUP(J39,'Money Won'!$1:$1048576,2,FALSE)</f>
        <v>101797</v>
      </c>
      <c r="L39" s="85" t="s">
        <v>37</v>
      </c>
      <c r="M39" s="154">
        <f>VLOOKUP(L39,'Money Won'!$1:$1048576,2,FALSE)</f>
        <v>0</v>
      </c>
      <c r="N39" s="86" t="s">
        <v>174</v>
      </c>
      <c r="O39" s="154">
        <f>VLOOKUP(N39,'Money Won'!$1:$1048576,2,FALSE)</f>
        <v>210757</v>
      </c>
      <c r="P39" s="82" t="s">
        <v>168</v>
      </c>
      <c r="Q39" s="156">
        <f>VLOOKUP(P39,'Money Won'!$1:$1048576,2,FALSE)</f>
        <v>52074</v>
      </c>
      <c r="R39" s="82" t="s">
        <v>96</v>
      </c>
      <c r="S39" s="156">
        <f>VLOOKUP(R39,'Money Won'!$1:$1048576,2,FALSE)</f>
        <v>0</v>
      </c>
      <c r="T39" s="82" t="s">
        <v>47</v>
      </c>
      <c r="U39" s="156">
        <f>VLOOKUP(T39,'Money Won'!$1:$1048576,2,FALSE)</f>
        <v>0</v>
      </c>
      <c r="V39" s="78" t="s">
        <v>186</v>
      </c>
      <c r="W39" s="158">
        <f>VLOOKUP(V39,'Money Won'!$1:$1048576,2,FALSE)</f>
        <v>38254</v>
      </c>
      <c r="X39" s="79" t="s">
        <v>50</v>
      </c>
      <c r="Y39" s="158">
        <f>VLOOKUP(X39,'Money Won'!$1:$1048576,2,FALSE)</f>
        <v>0</v>
      </c>
      <c r="Z39" s="79" t="s">
        <v>274</v>
      </c>
      <c r="AA39" s="158">
        <f>VLOOKUP(Z39,'Money Won'!$1:$1048576,2,FALSE)</f>
        <v>0</v>
      </c>
      <c r="AB39" s="75" t="s">
        <v>280</v>
      </c>
      <c r="AC39" s="160">
        <f>VLOOKUP(AB39,'Money Won'!$1:$1048576,2,FALSE)</f>
        <v>28563</v>
      </c>
      <c r="AD39" s="76" t="s">
        <v>283</v>
      </c>
      <c r="AE39" s="160">
        <f>VLOOKUP(AD39,'Money Won'!$1:$1048576,2,FALSE)</f>
        <v>0</v>
      </c>
      <c r="AF39" s="76" t="s">
        <v>190</v>
      </c>
      <c r="AG39" s="160">
        <f>VLOOKUP(AF39,'Money Won'!$1:$1048576,2,FALSE)</f>
        <v>28563</v>
      </c>
    </row>
    <row r="40" spans="1:33" x14ac:dyDescent="0.2">
      <c r="A40" s="150">
        <v>39</v>
      </c>
      <c r="B40" s="51" t="s">
        <v>111</v>
      </c>
      <c r="C40" s="52">
        <f t="shared" si="0"/>
        <v>2810821</v>
      </c>
      <c r="D40" s="90" t="s">
        <v>32</v>
      </c>
      <c r="E40" s="91">
        <f>VLOOKUP(D40,'Money Won'!$1:$1048576,2,FALSE)</f>
        <v>424040</v>
      </c>
      <c r="F40" s="92" t="s">
        <v>36</v>
      </c>
      <c r="G40" s="91">
        <f>VLOOKUP(F40,'Money Won'!$1:$1048576,2,FALSE)</f>
        <v>101797</v>
      </c>
      <c r="H40" s="92" t="s">
        <v>39</v>
      </c>
      <c r="I40" s="91">
        <f>VLOOKUP(H40,'Money Won'!$1:$1048576,2,FALSE)</f>
        <v>302236</v>
      </c>
      <c r="J40" s="86" t="s">
        <v>68</v>
      </c>
      <c r="K40" s="154">
        <f>VLOOKUP(J40,'Money Won'!$1:$1048576,2,FALSE)</f>
        <v>0</v>
      </c>
      <c r="L40" s="85" t="s">
        <v>127</v>
      </c>
      <c r="M40" s="154">
        <f>VLOOKUP(L40,'Money Won'!$1:$1048576,2,FALSE)</f>
        <v>129407</v>
      </c>
      <c r="N40" s="86" t="s">
        <v>179</v>
      </c>
      <c r="O40" s="154">
        <f>VLOOKUP(N40,'Money Won'!$1:$1048576,2,FALSE)</f>
        <v>1350000</v>
      </c>
      <c r="P40" s="82" t="s">
        <v>96</v>
      </c>
      <c r="Q40" s="156">
        <f>VLOOKUP(P40,'Money Won'!$1:$1048576,2,FALSE)</f>
        <v>0</v>
      </c>
      <c r="R40" s="82" t="s">
        <v>264</v>
      </c>
      <c r="S40" s="156">
        <f>VLOOKUP(R40,'Money Won'!$1:$1048576,2,FALSE)</f>
        <v>157931</v>
      </c>
      <c r="T40" s="82" t="s">
        <v>62</v>
      </c>
      <c r="U40" s="156">
        <f>VLOOKUP(T40,'Money Won'!$1:$1048576,2,FALSE)</f>
        <v>52074</v>
      </c>
      <c r="V40" s="78" t="s">
        <v>122</v>
      </c>
      <c r="W40" s="158">
        <f>VLOOKUP(V40,'Money Won'!$1:$1048576,2,FALSE)</f>
        <v>27720</v>
      </c>
      <c r="X40" s="79" t="s">
        <v>278</v>
      </c>
      <c r="Y40" s="158">
        <f>VLOOKUP(X40,'Money Won'!$1:$1048576,2,FALSE)</f>
        <v>0</v>
      </c>
      <c r="Z40" s="79" t="s">
        <v>193</v>
      </c>
      <c r="AA40" s="158">
        <f>VLOOKUP(Z40,'Money Won'!$1:$1048576,2,FALSE)</f>
        <v>26296</v>
      </c>
      <c r="AB40" s="75" t="s">
        <v>184</v>
      </c>
      <c r="AC40" s="160">
        <f>VLOOKUP(AB40,'Money Won'!$1:$1048576,2,FALSE)</f>
        <v>210757</v>
      </c>
      <c r="AD40" s="76" t="s">
        <v>280</v>
      </c>
      <c r="AE40" s="160">
        <f>VLOOKUP(AD40,'Money Won'!$1:$1048576,2,FALSE)</f>
        <v>28563</v>
      </c>
      <c r="AF40" s="75" t="s">
        <v>133</v>
      </c>
      <c r="AG40" s="160">
        <f>VLOOKUP(AF40,'Money Won'!$1:$1048576,2,FALSE)</f>
        <v>0</v>
      </c>
    </row>
    <row r="41" spans="1:33" x14ac:dyDescent="0.2">
      <c r="A41" s="150">
        <v>40</v>
      </c>
      <c r="B41" s="51" t="s">
        <v>215</v>
      </c>
      <c r="C41" s="52">
        <f t="shared" si="0"/>
        <v>2801813</v>
      </c>
      <c r="D41" s="90" t="s">
        <v>32</v>
      </c>
      <c r="E41" s="91">
        <f>VLOOKUP(D41,'Money Won'!$1:$1048576,2,FALSE)</f>
        <v>424040</v>
      </c>
      <c r="F41" s="92" t="s">
        <v>36</v>
      </c>
      <c r="G41" s="91">
        <f>VLOOKUP(F41,'Money Won'!$1:$1048576,2,FALSE)</f>
        <v>101797</v>
      </c>
      <c r="H41" s="92" t="s">
        <v>60</v>
      </c>
      <c r="I41" s="91">
        <f>VLOOKUP(H41,'Money Won'!$1:$1048576,2,FALSE)</f>
        <v>502993</v>
      </c>
      <c r="J41" s="84" t="s">
        <v>178</v>
      </c>
      <c r="K41" s="154">
        <f>VLOOKUP(J41,'Money Won'!$1:$1048576,2,FALSE)</f>
        <v>101797</v>
      </c>
      <c r="L41" s="85" t="s">
        <v>127</v>
      </c>
      <c r="M41" s="154">
        <f>VLOOKUP(L41,'Money Won'!$1:$1048576,2,FALSE)</f>
        <v>129407</v>
      </c>
      <c r="N41" s="86" t="s">
        <v>179</v>
      </c>
      <c r="O41" s="154">
        <f>VLOOKUP(N41,'Money Won'!$1:$1048576,2,FALSE)</f>
        <v>1350000</v>
      </c>
      <c r="P41" s="82" t="s">
        <v>96</v>
      </c>
      <c r="Q41" s="156">
        <f>VLOOKUP(P41,'Money Won'!$1:$1048576,2,FALSE)</f>
        <v>0</v>
      </c>
      <c r="R41" s="82" t="s">
        <v>62</v>
      </c>
      <c r="S41" s="156">
        <f>VLOOKUP(R41,'Money Won'!$1:$1048576,2,FALSE)</f>
        <v>52074</v>
      </c>
      <c r="T41" s="82" t="s">
        <v>182</v>
      </c>
      <c r="U41" s="156">
        <f>VLOOKUP(T41,'Money Won'!$1:$1048576,2,FALSE)</f>
        <v>0</v>
      </c>
      <c r="V41" s="78" t="s">
        <v>194</v>
      </c>
      <c r="W41" s="158">
        <f>VLOOKUP(V41,'Money Won'!$1:$1048576,2,FALSE)</f>
        <v>0</v>
      </c>
      <c r="X41" s="79" t="s">
        <v>122</v>
      </c>
      <c r="Y41" s="158">
        <f>VLOOKUP(X41,'Money Won'!$1:$1048576,2,FALSE)</f>
        <v>27720</v>
      </c>
      <c r="Z41" s="79" t="s">
        <v>270</v>
      </c>
      <c r="AA41" s="158">
        <f>VLOOKUP(Z41,'Money Won'!$1:$1048576,2,FALSE)</f>
        <v>83422</v>
      </c>
      <c r="AB41" s="75" t="s">
        <v>181</v>
      </c>
      <c r="AC41" s="160">
        <f>VLOOKUP(AB41,'Money Won'!$1:$1048576,2,FALSE)</f>
        <v>0</v>
      </c>
      <c r="AD41" s="76" t="s">
        <v>280</v>
      </c>
      <c r="AE41" s="160">
        <f>VLOOKUP(AD41,'Money Won'!$1:$1048576,2,FALSE)</f>
        <v>28563</v>
      </c>
      <c r="AF41" s="76" t="s">
        <v>133</v>
      </c>
      <c r="AG41" s="160">
        <f>VLOOKUP(AF41,'Money Won'!$1:$1048576,2,FALSE)</f>
        <v>0</v>
      </c>
    </row>
    <row r="42" spans="1:33" x14ac:dyDescent="0.2">
      <c r="A42" s="150">
        <v>41</v>
      </c>
      <c r="B42" s="51" t="s">
        <v>393</v>
      </c>
      <c r="C42" s="52">
        <f t="shared" si="0"/>
        <v>2780820</v>
      </c>
      <c r="D42" s="90" t="s">
        <v>36</v>
      </c>
      <c r="E42" s="91">
        <f>VLOOKUP(D42,'Money Won'!$1:$1048576,2,FALSE)</f>
        <v>101797</v>
      </c>
      <c r="F42" s="92" t="s">
        <v>39</v>
      </c>
      <c r="G42" s="91">
        <f>VLOOKUP(F42,'Money Won'!$1:$1048576,2,FALSE)</f>
        <v>302236</v>
      </c>
      <c r="H42" s="92" t="s">
        <v>44</v>
      </c>
      <c r="I42" s="91">
        <f>VLOOKUP(H42,'Money Won'!$1:$1048576,2,FALSE)</f>
        <v>302236</v>
      </c>
      <c r="J42" s="86" t="s">
        <v>54</v>
      </c>
      <c r="K42" s="154">
        <f>VLOOKUP(J42,'Money Won'!$1:$1048576,2,FALSE)</f>
        <v>0</v>
      </c>
      <c r="L42" s="85" t="s">
        <v>174</v>
      </c>
      <c r="M42" s="154">
        <f>VLOOKUP(L42,'Money Won'!$1:$1048576,2,FALSE)</f>
        <v>210757</v>
      </c>
      <c r="N42" s="86" t="s">
        <v>179</v>
      </c>
      <c r="O42" s="154">
        <f>VLOOKUP(N42,'Money Won'!$1:$1048576,2,FALSE)</f>
        <v>1350000</v>
      </c>
      <c r="P42" s="82" t="s">
        <v>130</v>
      </c>
      <c r="Q42" s="156">
        <f>VLOOKUP(P42,'Money Won'!$1:$1048576,2,FALSE)</f>
        <v>157931</v>
      </c>
      <c r="R42" s="82" t="s">
        <v>129</v>
      </c>
      <c r="S42" s="156">
        <f>VLOOKUP(R42,'Money Won'!$1:$1048576,2,FALSE)</f>
        <v>0</v>
      </c>
      <c r="T42" s="82" t="s">
        <v>62</v>
      </c>
      <c r="U42" s="156">
        <f>VLOOKUP(T42,'Money Won'!$1:$1048576,2,FALSE)</f>
        <v>52074</v>
      </c>
      <c r="V42" s="78" t="s">
        <v>128</v>
      </c>
      <c r="W42" s="158">
        <f>VLOOKUP(V42,'Money Won'!$1:$1048576,2,FALSE)</f>
        <v>27461</v>
      </c>
      <c r="X42" s="79" t="s">
        <v>180</v>
      </c>
      <c r="Y42" s="158">
        <f>VLOOKUP(X42,'Money Won'!$1:$1048576,2,FALSE)</f>
        <v>39275</v>
      </c>
      <c r="Z42" s="79" t="s">
        <v>193</v>
      </c>
      <c r="AA42" s="158">
        <f>VLOOKUP(Z42,'Money Won'!$1:$1048576,2,FALSE)</f>
        <v>26296</v>
      </c>
      <c r="AB42" s="75" t="s">
        <v>181</v>
      </c>
      <c r="AC42" s="160">
        <f>VLOOKUP(AB42,'Money Won'!$1:$1048576,2,FALSE)</f>
        <v>0</v>
      </c>
      <c r="AD42" s="75" t="s">
        <v>184</v>
      </c>
      <c r="AE42" s="160">
        <f>VLOOKUP(AD42,'Money Won'!$1:$1048576,2,FALSE)</f>
        <v>210757</v>
      </c>
      <c r="AF42" s="76" t="s">
        <v>189</v>
      </c>
      <c r="AG42" s="160">
        <f>VLOOKUP(AF42,'Money Won'!$1:$1048576,2,FALSE)</f>
        <v>0</v>
      </c>
    </row>
    <row r="43" spans="1:33" x14ac:dyDescent="0.2">
      <c r="A43" s="150">
        <v>42</v>
      </c>
      <c r="B43" s="51" t="s">
        <v>343</v>
      </c>
      <c r="C43" s="52">
        <f t="shared" si="0"/>
        <v>2778135</v>
      </c>
      <c r="D43" s="90" t="s">
        <v>36</v>
      </c>
      <c r="E43" s="91">
        <f>VLOOKUP(D43,'Money Won'!$1:$1048576,2,FALSE)</f>
        <v>101797</v>
      </c>
      <c r="F43" s="92" t="s">
        <v>176</v>
      </c>
      <c r="G43" s="91">
        <f>VLOOKUP(F43,'Money Won'!$1:$1048576,2,FALSE)</f>
        <v>0</v>
      </c>
      <c r="H43" s="92" t="s">
        <v>60</v>
      </c>
      <c r="I43" s="91">
        <f>VLOOKUP(H43,'Money Won'!$1:$1048576,2,FALSE)</f>
        <v>502993</v>
      </c>
      <c r="J43" s="84" t="s">
        <v>178</v>
      </c>
      <c r="K43" s="154">
        <f>VLOOKUP(J43,'Money Won'!$1:$1048576,2,FALSE)</f>
        <v>101797</v>
      </c>
      <c r="L43" s="85" t="s">
        <v>173</v>
      </c>
      <c r="M43" s="154">
        <f>VLOOKUP(L43,'Money Won'!$1:$1048576,2,FALSE)</f>
        <v>603903</v>
      </c>
      <c r="N43" s="86" t="s">
        <v>179</v>
      </c>
      <c r="O43" s="154">
        <f>VLOOKUP(N43,'Money Won'!$1:$1048576,2,FALSE)</f>
        <v>1350000</v>
      </c>
      <c r="P43" s="82" t="s">
        <v>168</v>
      </c>
      <c r="Q43" s="156">
        <f>VLOOKUP(P43,'Money Won'!$1:$1048576,2,FALSE)</f>
        <v>52074</v>
      </c>
      <c r="R43" s="82" t="s">
        <v>182</v>
      </c>
      <c r="S43" s="156">
        <f>VLOOKUP(R43,'Money Won'!$1:$1048576,2,FALSE)</f>
        <v>0</v>
      </c>
      <c r="T43" s="82" t="s">
        <v>63</v>
      </c>
      <c r="U43" s="156">
        <f>VLOOKUP(T43,'Money Won'!$1:$1048576,2,FALSE)</f>
        <v>0</v>
      </c>
      <c r="V43" s="78" t="s">
        <v>180</v>
      </c>
      <c r="W43" s="158">
        <f>VLOOKUP(V43,'Money Won'!$1:$1048576,2,FALSE)</f>
        <v>39275</v>
      </c>
      <c r="X43" s="79" t="s">
        <v>278</v>
      </c>
      <c r="Y43" s="158">
        <f>VLOOKUP(X43,'Money Won'!$1:$1048576,2,FALSE)</f>
        <v>0</v>
      </c>
      <c r="Z43" s="79" t="s">
        <v>193</v>
      </c>
      <c r="AA43" s="158">
        <f>VLOOKUP(Z43,'Money Won'!$1:$1048576,2,FALSE)</f>
        <v>26296</v>
      </c>
      <c r="AB43" s="75" t="s">
        <v>133</v>
      </c>
      <c r="AC43" s="160">
        <f>VLOOKUP(AB43,'Money Won'!$1:$1048576,2,FALSE)</f>
        <v>0</v>
      </c>
      <c r="AD43" s="76" t="s">
        <v>283</v>
      </c>
      <c r="AE43" s="160">
        <f>VLOOKUP(AD43,'Money Won'!$1:$1048576,2,FALSE)</f>
        <v>0</v>
      </c>
      <c r="AF43" s="76" t="s">
        <v>286</v>
      </c>
      <c r="AG43" s="160">
        <f>VLOOKUP(AF43,'Money Won'!$1:$1048576,2,FALSE)</f>
        <v>0</v>
      </c>
    </row>
    <row r="44" spans="1:33" x14ac:dyDescent="0.2">
      <c r="A44" s="150">
        <v>43</v>
      </c>
      <c r="B44" s="51" t="s">
        <v>234</v>
      </c>
      <c r="C44" s="52">
        <f t="shared" si="0"/>
        <v>2772835</v>
      </c>
      <c r="D44" s="90" t="s">
        <v>32</v>
      </c>
      <c r="E44" s="91">
        <f>VLOOKUP(D44,'Money Won'!$1:$1048576,2,FALSE)</f>
        <v>424040</v>
      </c>
      <c r="F44" s="92" t="s">
        <v>59</v>
      </c>
      <c r="G44" s="91">
        <f>VLOOKUP(F44,'Money Won'!$1:$1048576,2,FALSE)</f>
        <v>302236</v>
      </c>
      <c r="H44" s="92" t="s">
        <v>44</v>
      </c>
      <c r="I44" s="91">
        <f>VLOOKUP(H44,'Money Won'!$1:$1048576,2,FALSE)</f>
        <v>302236</v>
      </c>
      <c r="J44" s="84" t="s">
        <v>127</v>
      </c>
      <c r="K44" s="154">
        <f>VLOOKUP(J44,'Money Won'!$1:$1048576,2,FALSE)</f>
        <v>129407</v>
      </c>
      <c r="L44" s="85" t="s">
        <v>174</v>
      </c>
      <c r="M44" s="154">
        <f>VLOOKUP(L44,'Money Won'!$1:$1048576,2,FALSE)</f>
        <v>210757</v>
      </c>
      <c r="N44" s="86" t="s">
        <v>51</v>
      </c>
      <c r="O44" s="154">
        <f>VLOOKUP(N44,'Money Won'!$1:$1048576,2,FALSE)</f>
        <v>861457</v>
      </c>
      <c r="P44" s="82" t="s">
        <v>62</v>
      </c>
      <c r="Q44" s="156">
        <f>VLOOKUP(P44,'Money Won'!$1:$1048576,2,FALSE)</f>
        <v>52074</v>
      </c>
      <c r="R44" s="82" t="s">
        <v>61</v>
      </c>
      <c r="S44" s="156">
        <f>VLOOKUP(R44,'Money Won'!$1:$1048576,2,FALSE)</f>
        <v>302236</v>
      </c>
      <c r="T44" s="82" t="s">
        <v>118</v>
      </c>
      <c r="U44" s="156">
        <f>VLOOKUP(T44,'Money Won'!$1:$1048576,2,FALSE)</f>
        <v>101797</v>
      </c>
      <c r="V44" s="78" t="s">
        <v>122</v>
      </c>
      <c r="W44" s="158">
        <f>VLOOKUP(V44,'Money Won'!$1:$1048576,2,FALSE)</f>
        <v>27720</v>
      </c>
      <c r="X44" s="79" t="s">
        <v>267</v>
      </c>
      <c r="Y44" s="158">
        <f>VLOOKUP(X44,'Money Won'!$1:$1048576,2,FALSE)</f>
        <v>30312</v>
      </c>
      <c r="Z44" s="79" t="s">
        <v>278</v>
      </c>
      <c r="AA44" s="158">
        <f>VLOOKUP(Z44,'Money Won'!$1:$1048576,2,FALSE)</f>
        <v>0</v>
      </c>
      <c r="AB44" s="75" t="s">
        <v>133</v>
      </c>
      <c r="AC44" s="160">
        <f>VLOOKUP(AB44,'Money Won'!$1:$1048576,2,FALSE)</f>
        <v>0</v>
      </c>
      <c r="AD44" s="76" t="s">
        <v>197</v>
      </c>
      <c r="AE44" s="160">
        <f>VLOOKUP(AD44,'Money Won'!$1:$1048576,2,FALSE)</f>
        <v>0</v>
      </c>
      <c r="AF44" s="76" t="s">
        <v>190</v>
      </c>
      <c r="AG44" s="160">
        <f>VLOOKUP(AF44,'Money Won'!$1:$1048576,2,FALSE)</f>
        <v>28563</v>
      </c>
    </row>
    <row r="45" spans="1:33" x14ac:dyDescent="0.2">
      <c r="A45" s="150">
        <v>44</v>
      </c>
      <c r="B45" s="51" t="s">
        <v>299</v>
      </c>
      <c r="C45" s="52">
        <f t="shared" si="0"/>
        <v>2757783</v>
      </c>
      <c r="D45" s="90" t="s">
        <v>32</v>
      </c>
      <c r="E45" s="91">
        <f>VLOOKUP(D45,'Money Won'!$1:$1048576,2,FALSE)</f>
        <v>424040</v>
      </c>
      <c r="F45" s="92" t="s">
        <v>60</v>
      </c>
      <c r="G45" s="91">
        <f>VLOOKUP(F45,'Money Won'!$1:$1048576,2,FALSE)</f>
        <v>502993</v>
      </c>
      <c r="H45" s="92" t="s">
        <v>39</v>
      </c>
      <c r="I45" s="91">
        <f>VLOOKUP(H45,'Money Won'!$1:$1048576,2,FALSE)</f>
        <v>302236</v>
      </c>
      <c r="J45" s="84" t="s">
        <v>178</v>
      </c>
      <c r="K45" s="154">
        <f>VLOOKUP(J45,'Money Won'!$1:$1048576,2,FALSE)</f>
        <v>101797</v>
      </c>
      <c r="L45" s="85" t="s">
        <v>31</v>
      </c>
      <c r="M45" s="154">
        <f>VLOOKUP(L45,'Money Won'!$1:$1048576,2,FALSE)</f>
        <v>75649</v>
      </c>
      <c r="N45" s="86" t="s">
        <v>51</v>
      </c>
      <c r="O45" s="154">
        <f>VLOOKUP(N45,'Money Won'!$1:$1048576,2,FALSE)</f>
        <v>861457</v>
      </c>
      <c r="P45" s="82" t="s">
        <v>63</v>
      </c>
      <c r="Q45" s="156">
        <f>VLOOKUP(P45,'Money Won'!$1:$1048576,2,FALSE)</f>
        <v>0</v>
      </c>
      <c r="R45" s="82" t="s">
        <v>134</v>
      </c>
      <c r="S45" s="156">
        <f>VLOOKUP(R45,'Money Won'!$1:$1048576,2,FALSE)</f>
        <v>0</v>
      </c>
      <c r="T45" s="82" t="s">
        <v>266</v>
      </c>
      <c r="U45" s="156">
        <f>VLOOKUP(T45,'Money Won'!$1:$1048576,2,FALSE)</f>
        <v>424040</v>
      </c>
      <c r="V45" s="78" t="s">
        <v>273</v>
      </c>
      <c r="W45" s="158">
        <f>VLOOKUP(V45,'Money Won'!$1:$1048576,2,FALSE)</f>
        <v>0</v>
      </c>
      <c r="X45" s="78" t="s">
        <v>180</v>
      </c>
      <c r="Y45" s="158">
        <f>VLOOKUP(X45,'Money Won'!$1:$1048576,2,FALSE)</f>
        <v>39275</v>
      </c>
      <c r="Z45" s="79" t="s">
        <v>193</v>
      </c>
      <c r="AA45" s="158">
        <f>VLOOKUP(Z45,'Money Won'!$1:$1048576,2,FALSE)</f>
        <v>26296</v>
      </c>
      <c r="AB45" s="75" t="s">
        <v>181</v>
      </c>
      <c r="AC45" s="160">
        <f>VLOOKUP(AB45,'Money Won'!$1:$1048576,2,FALSE)</f>
        <v>0</v>
      </c>
      <c r="AD45" s="76" t="s">
        <v>133</v>
      </c>
      <c r="AE45" s="160">
        <f>VLOOKUP(AD45,'Money Won'!$1:$1048576,2,FALSE)</f>
        <v>0</v>
      </c>
      <c r="AF45" s="76" t="s">
        <v>189</v>
      </c>
      <c r="AG45" s="160">
        <f>VLOOKUP(AF45,'Money Won'!$1:$1048576,2,FALSE)</f>
        <v>0</v>
      </c>
    </row>
    <row r="46" spans="1:33" x14ac:dyDescent="0.2">
      <c r="A46" s="150">
        <v>45</v>
      </c>
      <c r="B46" s="51" t="s">
        <v>394</v>
      </c>
      <c r="C46" s="52">
        <f t="shared" si="0"/>
        <v>2741849</v>
      </c>
      <c r="D46" s="90" t="s">
        <v>32</v>
      </c>
      <c r="E46" s="91">
        <f>VLOOKUP(D46,'Money Won'!$1:$1048576,2,FALSE)</f>
        <v>424040</v>
      </c>
      <c r="F46" s="92" t="s">
        <v>36</v>
      </c>
      <c r="G46" s="91">
        <f>VLOOKUP(F46,'Money Won'!$1:$1048576,2,FALSE)</f>
        <v>101797</v>
      </c>
      <c r="H46" s="92" t="s">
        <v>39</v>
      </c>
      <c r="I46" s="91">
        <f>VLOOKUP(H46,'Money Won'!$1:$1048576,2,FALSE)</f>
        <v>302236</v>
      </c>
      <c r="J46" s="86" t="s">
        <v>124</v>
      </c>
      <c r="K46" s="154">
        <f>VLOOKUP(J46,'Money Won'!$1:$1048576,2,FALSE)</f>
        <v>101797</v>
      </c>
      <c r="L46" s="85" t="s">
        <v>174</v>
      </c>
      <c r="M46" s="154">
        <f>VLOOKUP(L46,'Money Won'!$1:$1048576,2,FALSE)</f>
        <v>210757</v>
      </c>
      <c r="N46" s="86" t="s">
        <v>179</v>
      </c>
      <c r="O46" s="154">
        <f>VLOOKUP(N46,'Money Won'!$1:$1048576,2,FALSE)</f>
        <v>1350000</v>
      </c>
      <c r="P46" s="82" t="s">
        <v>96</v>
      </c>
      <c r="Q46" s="156">
        <f>VLOOKUP(P46,'Money Won'!$1:$1048576,2,FALSE)</f>
        <v>0</v>
      </c>
      <c r="R46" s="82" t="s">
        <v>130</v>
      </c>
      <c r="S46" s="156">
        <f>VLOOKUP(R46,'Money Won'!$1:$1048576,2,FALSE)</f>
        <v>157931</v>
      </c>
      <c r="T46" s="82" t="s">
        <v>129</v>
      </c>
      <c r="U46" s="156">
        <f>VLOOKUP(T46,'Money Won'!$1:$1048576,2,FALSE)</f>
        <v>0</v>
      </c>
      <c r="V46" s="78" t="s">
        <v>180</v>
      </c>
      <c r="W46" s="158">
        <f>VLOOKUP(V46,'Money Won'!$1:$1048576,2,FALSE)</f>
        <v>39275</v>
      </c>
      <c r="X46" s="79" t="s">
        <v>122</v>
      </c>
      <c r="Y46" s="158">
        <f>VLOOKUP(X46,'Money Won'!$1:$1048576,2,FALSE)</f>
        <v>27720</v>
      </c>
      <c r="Z46" s="79" t="s">
        <v>193</v>
      </c>
      <c r="AA46" s="158">
        <f>VLOOKUP(Z46,'Money Won'!$1:$1048576,2,FALSE)</f>
        <v>26296</v>
      </c>
      <c r="AB46" s="76" t="s">
        <v>181</v>
      </c>
      <c r="AC46" s="160">
        <f>VLOOKUP(AB46,'Money Won'!$1:$1048576,2,FALSE)</f>
        <v>0</v>
      </c>
      <c r="AD46" s="76" t="s">
        <v>191</v>
      </c>
      <c r="AE46" s="160">
        <f>VLOOKUP(AD46,'Money Won'!$1:$1048576,2,FALSE)</f>
        <v>0</v>
      </c>
      <c r="AF46" s="76" t="s">
        <v>189</v>
      </c>
      <c r="AG46" s="160">
        <f>VLOOKUP(AF46,'Money Won'!$1:$1048576,2,FALSE)</f>
        <v>0</v>
      </c>
    </row>
    <row r="47" spans="1:33" x14ac:dyDescent="0.2">
      <c r="A47" s="150">
        <v>46</v>
      </c>
      <c r="B47" s="51" t="s">
        <v>228</v>
      </c>
      <c r="C47" s="52">
        <f t="shared" si="0"/>
        <v>2740177</v>
      </c>
      <c r="D47" s="90" t="s">
        <v>32</v>
      </c>
      <c r="E47" s="91">
        <f>VLOOKUP(D47,'Money Won'!$1:$1048576,2,FALSE)</f>
        <v>424040</v>
      </c>
      <c r="F47" s="92" t="s">
        <v>176</v>
      </c>
      <c r="G47" s="91">
        <f>VLOOKUP(F47,'Money Won'!$1:$1048576,2,FALSE)</f>
        <v>0</v>
      </c>
      <c r="H47" s="92" t="s">
        <v>60</v>
      </c>
      <c r="I47" s="91">
        <f>VLOOKUP(H47,'Money Won'!$1:$1048576,2,FALSE)</f>
        <v>502993</v>
      </c>
      <c r="J47" s="84" t="s">
        <v>42</v>
      </c>
      <c r="K47" s="154">
        <f>VLOOKUP(J47,'Money Won'!$1:$1048576,2,FALSE)</f>
        <v>0</v>
      </c>
      <c r="L47" s="85" t="s">
        <v>174</v>
      </c>
      <c r="M47" s="154">
        <f>VLOOKUP(L47,'Money Won'!$1:$1048576,2,FALSE)</f>
        <v>210757</v>
      </c>
      <c r="N47" s="86" t="s">
        <v>179</v>
      </c>
      <c r="O47" s="154">
        <f>VLOOKUP(N47,'Money Won'!$1:$1048576,2,FALSE)</f>
        <v>1350000</v>
      </c>
      <c r="P47" s="82" t="s">
        <v>264</v>
      </c>
      <c r="Q47" s="156">
        <f>VLOOKUP(P47,'Money Won'!$1:$1048576,2,FALSE)</f>
        <v>157931</v>
      </c>
      <c r="R47" s="82" t="s">
        <v>182</v>
      </c>
      <c r="S47" s="156">
        <f>VLOOKUP(R47,'Money Won'!$1:$1048576,2,FALSE)</f>
        <v>0</v>
      </c>
      <c r="T47" s="82" t="s">
        <v>120</v>
      </c>
      <c r="U47" s="156">
        <f>VLOOKUP(T47,'Money Won'!$1:$1048576,2,FALSE)</f>
        <v>0</v>
      </c>
      <c r="V47" s="78" t="s">
        <v>128</v>
      </c>
      <c r="W47" s="158">
        <f>VLOOKUP(V47,'Money Won'!$1:$1048576,2,FALSE)</f>
        <v>27461</v>
      </c>
      <c r="X47" s="79" t="s">
        <v>180</v>
      </c>
      <c r="Y47" s="158">
        <f>VLOOKUP(X47,'Money Won'!$1:$1048576,2,FALSE)</f>
        <v>39275</v>
      </c>
      <c r="Z47" s="79" t="s">
        <v>122</v>
      </c>
      <c r="AA47" s="158">
        <f>VLOOKUP(Z47,'Money Won'!$1:$1048576,2,FALSE)</f>
        <v>27720</v>
      </c>
      <c r="AB47" s="75" t="s">
        <v>196</v>
      </c>
      <c r="AC47" s="160">
        <f>VLOOKUP(AB47,'Money Won'!$1:$1048576,2,FALSE)</f>
        <v>0</v>
      </c>
      <c r="AD47" s="76" t="s">
        <v>283</v>
      </c>
      <c r="AE47" s="160">
        <f>VLOOKUP(AD47,'Money Won'!$1:$1048576,2,FALSE)</f>
        <v>0</v>
      </c>
      <c r="AF47" s="76" t="s">
        <v>197</v>
      </c>
      <c r="AG47" s="160">
        <f>VLOOKUP(AF47,'Money Won'!$1:$1048576,2,FALSE)</f>
        <v>0</v>
      </c>
    </row>
    <row r="48" spans="1:33" x14ac:dyDescent="0.2">
      <c r="A48" s="150">
        <v>47</v>
      </c>
      <c r="B48" s="51" t="s">
        <v>148</v>
      </c>
      <c r="C48" s="52">
        <f t="shared" si="0"/>
        <v>2723696</v>
      </c>
      <c r="D48" s="90" t="s">
        <v>41</v>
      </c>
      <c r="E48" s="91">
        <f>VLOOKUP(D48,'Money Won'!$1:$1048576,2,FALSE)</f>
        <v>157931</v>
      </c>
      <c r="F48" s="92" t="s">
        <v>44</v>
      </c>
      <c r="G48" s="91">
        <f>VLOOKUP(F48,'Money Won'!$1:$1048576,2,FALSE)</f>
        <v>302236</v>
      </c>
      <c r="H48" s="92" t="s">
        <v>60</v>
      </c>
      <c r="I48" s="91">
        <f>VLOOKUP(H48,'Money Won'!$1:$1048576,2,FALSE)</f>
        <v>502993</v>
      </c>
      <c r="J48" s="84" t="s">
        <v>173</v>
      </c>
      <c r="K48" s="154">
        <f>VLOOKUP(J48,'Money Won'!$1:$1048576,2,FALSE)</f>
        <v>603903</v>
      </c>
      <c r="L48" s="85" t="s">
        <v>54</v>
      </c>
      <c r="M48" s="154">
        <f>VLOOKUP(L48,'Money Won'!$1:$1048576,2,FALSE)</f>
        <v>0</v>
      </c>
      <c r="N48" s="86" t="s">
        <v>51</v>
      </c>
      <c r="O48" s="154">
        <f>VLOOKUP(N48,'Money Won'!$1:$1048576,2,FALSE)</f>
        <v>861457</v>
      </c>
      <c r="P48" s="82" t="s">
        <v>168</v>
      </c>
      <c r="Q48" s="156">
        <f>VLOOKUP(P48,'Money Won'!$1:$1048576,2,FALSE)</f>
        <v>52074</v>
      </c>
      <c r="R48" s="82" t="s">
        <v>264</v>
      </c>
      <c r="S48" s="156">
        <f>VLOOKUP(R48,'Money Won'!$1:$1048576,2,FALSE)</f>
        <v>157931</v>
      </c>
      <c r="T48" s="82" t="s">
        <v>63</v>
      </c>
      <c r="U48" s="156">
        <f>VLOOKUP(T48,'Money Won'!$1:$1048576,2,FALSE)</f>
        <v>0</v>
      </c>
      <c r="V48" s="78" t="s">
        <v>267</v>
      </c>
      <c r="W48" s="158">
        <f>VLOOKUP(V48,'Money Won'!$1:$1048576,2,FALSE)</f>
        <v>30312</v>
      </c>
      <c r="X48" s="79" t="s">
        <v>275</v>
      </c>
      <c r="Y48" s="158">
        <f>VLOOKUP(X48,'Money Won'!$1:$1048576,2,FALSE)</f>
        <v>0</v>
      </c>
      <c r="Z48" s="79" t="s">
        <v>193</v>
      </c>
      <c r="AA48" s="158">
        <f>VLOOKUP(Z48,'Money Won'!$1:$1048576,2,FALSE)</f>
        <v>26296</v>
      </c>
      <c r="AB48" s="75" t="s">
        <v>279</v>
      </c>
      <c r="AC48" s="160">
        <f>VLOOKUP(AB48,'Money Won'!$1:$1048576,2,FALSE)</f>
        <v>0</v>
      </c>
      <c r="AD48" s="76" t="s">
        <v>283</v>
      </c>
      <c r="AE48" s="160">
        <f>VLOOKUP(AD48,'Money Won'!$1:$1048576,2,FALSE)</f>
        <v>0</v>
      </c>
      <c r="AF48" s="76" t="s">
        <v>280</v>
      </c>
      <c r="AG48" s="160">
        <f>VLOOKUP(AF48,'Money Won'!$1:$1048576,2,FALSE)</f>
        <v>28563</v>
      </c>
    </row>
    <row r="49" spans="1:33" x14ac:dyDescent="0.2">
      <c r="A49" s="150">
        <v>48</v>
      </c>
      <c r="B49" s="51" t="s">
        <v>82</v>
      </c>
      <c r="C49" s="52">
        <f t="shared" si="0"/>
        <v>2711086</v>
      </c>
      <c r="D49" s="90" t="s">
        <v>176</v>
      </c>
      <c r="E49" s="91">
        <f>VLOOKUP(D49,'Money Won'!$1:$1048576,2,FALSE)</f>
        <v>0</v>
      </c>
      <c r="F49" s="92" t="s">
        <v>36</v>
      </c>
      <c r="G49" s="91">
        <f>VLOOKUP(F49,'Money Won'!$1:$1048576,2,FALSE)</f>
        <v>101797</v>
      </c>
      <c r="H49" s="92" t="s">
        <v>116</v>
      </c>
      <c r="I49" s="91">
        <f>VLOOKUP(H49,'Money Won'!$1:$1048576,2,FALSE)</f>
        <v>2250000</v>
      </c>
      <c r="J49" s="84" t="s">
        <v>101</v>
      </c>
      <c r="K49" s="154">
        <f>VLOOKUP(J49,'Money Won'!$1:$1048576,2,FALSE)</f>
        <v>27073</v>
      </c>
      <c r="L49" s="85" t="s">
        <v>53</v>
      </c>
      <c r="M49" s="154">
        <f>VLOOKUP(L49,'Money Won'!$1:$1048576,2,FALSE)</f>
        <v>0</v>
      </c>
      <c r="N49" s="86" t="s">
        <v>174</v>
      </c>
      <c r="O49" s="154">
        <f>VLOOKUP(N49,'Money Won'!$1:$1048576,2,FALSE)</f>
        <v>210757</v>
      </c>
      <c r="P49" s="82" t="s">
        <v>134</v>
      </c>
      <c r="Q49" s="156">
        <f>VLOOKUP(P49,'Money Won'!$1:$1048576,2,FALSE)</f>
        <v>0</v>
      </c>
      <c r="R49" s="82" t="s">
        <v>131</v>
      </c>
      <c r="S49" s="156">
        <f>VLOOKUP(R49,'Money Won'!$1:$1048576,2,FALSE)</f>
        <v>0</v>
      </c>
      <c r="T49" s="82" t="s">
        <v>91</v>
      </c>
      <c r="U49" s="156">
        <f>VLOOKUP(T49,'Money Won'!$1:$1048576,2,FALSE)</f>
        <v>0</v>
      </c>
      <c r="V49" s="78" t="s">
        <v>180</v>
      </c>
      <c r="W49" s="158">
        <f>VLOOKUP(V49,'Money Won'!$1:$1048576,2,FALSE)</f>
        <v>39275</v>
      </c>
      <c r="X49" s="79" t="s">
        <v>194</v>
      </c>
      <c r="Y49" s="158">
        <f>VLOOKUP(X49,'Money Won'!$1:$1048576,2,FALSE)</f>
        <v>0</v>
      </c>
      <c r="Z49" s="79" t="s">
        <v>122</v>
      </c>
      <c r="AA49" s="158">
        <f>VLOOKUP(Z49,'Money Won'!$1:$1048576,2,FALSE)</f>
        <v>27720</v>
      </c>
      <c r="AB49" s="75" t="s">
        <v>284</v>
      </c>
      <c r="AC49" s="160">
        <f>VLOOKUP(AB49,'Money Won'!$1:$1048576,2,FALSE)</f>
        <v>25901</v>
      </c>
      <c r="AD49" s="76" t="s">
        <v>133</v>
      </c>
      <c r="AE49" s="160">
        <f>VLOOKUP(AD49,'Money Won'!$1:$1048576,2,FALSE)</f>
        <v>0</v>
      </c>
      <c r="AF49" s="76" t="s">
        <v>190</v>
      </c>
      <c r="AG49" s="160">
        <f>VLOOKUP(AF49,'Money Won'!$1:$1048576,2,FALSE)</f>
        <v>28563</v>
      </c>
    </row>
    <row r="50" spans="1:33" x14ac:dyDescent="0.2">
      <c r="A50" s="150">
        <v>49</v>
      </c>
      <c r="B50" s="51" t="s">
        <v>295</v>
      </c>
      <c r="C50" s="52">
        <f t="shared" si="0"/>
        <v>2703566</v>
      </c>
      <c r="D50" s="90" t="s">
        <v>32</v>
      </c>
      <c r="E50" s="91">
        <f>VLOOKUP(D50,'Money Won'!$1:$1048576,2,FALSE)</f>
        <v>424040</v>
      </c>
      <c r="F50" s="92" t="s">
        <v>36</v>
      </c>
      <c r="G50" s="91">
        <f>VLOOKUP(F50,'Money Won'!$1:$1048576,2,FALSE)</f>
        <v>101797</v>
      </c>
      <c r="H50" s="92" t="s">
        <v>39</v>
      </c>
      <c r="I50" s="91">
        <f>VLOOKUP(H50,'Money Won'!$1:$1048576,2,FALSE)</f>
        <v>302236</v>
      </c>
      <c r="J50" s="84" t="s">
        <v>178</v>
      </c>
      <c r="K50" s="154">
        <f>VLOOKUP(J50,'Money Won'!$1:$1048576,2,FALSE)</f>
        <v>101797</v>
      </c>
      <c r="L50" s="85" t="s">
        <v>68</v>
      </c>
      <c r="M50" s="154">
        <f>VLOOKUP(L50,'Money Won'!$1:$1048576,2,FALSE)</f>
        <v>0</v>
      </c>
      <c r="N50" s="84" t="s">
        <v>179</v>
      </c>
      <c r="O50" s="154">
        <f>VLOOKUP(N50,'Money Won'!$1:$1048576,2,FALSE)</f>
        <v>1350000</v>
      </c>
      <c r="P50" s="82" t="s">
        <v>118</v>
      </c>
      <c r="Q50" s="156">
        <f>VLOOKUP(P50,'Money Won'!$1:$1048576,2,FALSE)</f>
        <v>101797</v>
      </c>
      <c r="R50" s="82" t="s">
        <v>132</v>
      </c>
      <c r="S50" s="156">
        <f>VLOOKUP(R50,'Money Won'!$1:$1048576,2,FALSE)</f>
        <v>0</v>
      </c>
      <c r="T50" s="82" t="s">
        <v>182</v>
      </c>
      <c r="U50" s="156">
        <f>VLOOKUP(T50,'Money Won'!$1:$1048576,2,FALSE)</f>
        <v>0</v>
      </c>
      <c r="V50" s="78" t="s">
        <v>273</v>
      </c>
      <c r="W50" s="158">
        <f>VLOOKUP(V50,'Money Won'!$1:$1048576,2,FALSE)</f>
        <v>0</v>
      </c>
      <c r="X50" s="79" t="s">
        <v>122</v>
      </c>
      <c r="Y50" s="158">
        <f>VLOOKUP(X50,'Money Won'!$1:$1048576,2,FALSE)</f>
        <v>27720</v>
      </c>
      <c r="Z50" s="79" t="s">
        <v>270</v>
      </c>
      <c r="AA50" s="158">
        <f>VLOOKUP(Z50,'Money Won'!$1:$1048576,2,FALSE)</f>
        <v>83422</v>
      </c>
      <c r="AB50" s="75" t="s">
        <v>181</v>
      </c>
      <c r="AC50" s="160">
        <f>VLOOKUP(AB50,'Money Won'!$1:$1048576,2,FALSE)</f>
        <v>0</v>
      </c>
      <c r="AD50" s="76" t="s">
        <v>184</v>
      </c>
      <c r="AE50" s="160">
        <f>VLOOKUP(AD50,'Money Won'!$1:$1048576,2,FALSE)</f>
        <v>210757</v>
      </c>
      <c r="AF50" s="76" t="s">
        <v>191</v>
      </c>
      <c r="AG50" s="160">
        <f>VLOOKUP(AF50,'Money Won'!$1:$1048576,2,FALSE)</f>
        <v>0</v>
      </c>
    </row>
    <row r="51" spans="1:33" x14ac:dyDescent="0.2">
      <c r="A51" s="150">
        <v>50</v>
      </c>
      <c r="B51" s="51" t="s">
        <v>242</v>
      </c>
      <c r="C51" s="52">
        <f t="shared" si="0"/>
        <v>2684558</v>
      </c>
      <c r="D51" s="90" t="s">
        <v>176</v>
      </c>
      <c r="E51" s="91">
        <f>VLOOKUP(D51,'Money Won'!$1:$1048576,2,FALSE)</f>
        <v>0</v>
      </c>
      <c r="F51" s="92" t="s">
        <v>58</v>
      </c>
      <c r="G51" s="91">
        <f>VLOOKUP(F51,'Money Won'!$1:$1048576,2,FALSE)</f>
        <v>0</v>
      </c>
      <c r="H51" s="92" t="s">
        <v>116</v>
      </c>
      <c r="I51" s="91">
        <f>VLOOKUP(H51,'Money Won'!$1:$1048576,2,FALSE)</f>
        <v>2250000</v>
      </c>
      <c r="J51" s="84" t="s">
        <v>42</v>
      </c>
      <c r="K51" s="154">
        <f>VLOOKUP(J51,'Money Won'!$1:$1048576,2,FALSE)</f>
        <v>0</v>
      </c>
      <c r="L51" s="85" t="s">
        <v>54</v>
      </c>
      <c r="M51" s="154">
        <f>VLOOKUP(L51,'Money Won'!$1:$1048576,2,FALSE)</f>
        <v>0</v>
      </c>
      <c r="N51" s="86" t="s">
        <v>57</v>
      </c>
      <c r="O51" s="154">
        <f>VLOOKUP(N51,'Money Won'!$1:$1048576,2,FALSE)</f>
        <v>39275</v>
      </c>
      <c r="P51" s="82" t="s">
        <v>66</v>
      </c>
      <c r="Q51" s="156">
        <f>VLOOKUP(P51,'Money Won'!$1:$1048576,2,FALSE)</f>
        <v>0</v>
      </c>
      <c r="R51" s="82" t="s">
        <v>61</v>
      </c>
      <c r="S51" s="156">
        <f>VLOOKUP(R51,'Money Won'!$1:$1048576,2,FALSE)</f>
        <v>302236</v>
      </c>
      <c r="T51" s="82" t="s">
        <v>67</v>
      </c>
      <c r="U51" s="156">
        <f>VLOOKUP(T51,'Money Won'!$1:$1048576,2,FALSE)</f>
        <v>0</v>
      </c>
      <c r="V51" s="78" t="s">
        <v>186</v>
      </c>
      <c r="W51" s="158">
        <f>VLOOKUP(V51,'Money Won'!$1:$1048576,2,FALSE)</f>
        <v>38254</v>
      </c>
      <c r="X51" s="79" t="s">
        <v>126</v>
      </c>
      <c r="Y51" s="158">
        <f>VLOOKUP(X51,'Money Won'!$1:$1048576,2,FALSE)</f>
        <v>27073</v>
      </c>
      <c r="Z51" s="79" t="s">
        <v>122</v>
      </c>
      <c r="AA51" s="158">
        <f>VLOOKUP(Z51,'Money Won'!$1:$1048576,2,FALSE)</f>
        <v>27720</v>
      </c>
      <c r="AB51" s="75" t="s">
        <v>191</v>
      </c>
      <c r="AC51" s="160">
        <f>VLOOKUP(AB51,'Money Won'!$1:$1048576,2,FALSE)</f>
        <v>0</v>
      </c>
      <c r="AD51" s="76" t="s">
        <v>283</v>
      </c>
      <c r="AE51" s="160">
        <f>VLOOKUP(AD51,'Money Won'!$1:$1048576,2,FALSE)</f>
        <v>0</v>
      </c>
      <c r="AF51" s="76" t="s">
        <v>189</v>
      </c>
      <c r="AG51" s="160">
        <f>VLOOKUP(AF51,'Money Won'!$1:$1048576,2,FALSE)</f>
        <v>0</v>
      </c>
    </row>
    <row r="52" spans="1:33" x14ac:dyDescent="0.2">
      <c r="A52" s="150">
        <v>51</v>
      </c>
      <c r="B52" s="51" t="s">
        <v>372</v>
      </c>
      <c r="C52" s="52">
        <f t="shared" si="0"/>
        <v>2679381</v>
      </c>
      <c r="D52" s="90" t="s">
        <v>32</v>
      </c>
      <c r="E52" s="91">
        <f>VLOOKUP(D52,'Money Won'!$1:$1048576,2,FALSE)</f>
        <v>424040</v>
      </c>
      <c r="F52" s="92" t="s">
        <v>36</v>
      </c>
      <c r="G52" s="91">
        <f>VLOOKUP(F52,'Money Won'!$1:$1048576,2,FALSE)</f>
        <v>101797</v>
      </c>
      <c r="H52" s="92" t="s">
        <v>59</v>
      </c>
      <c r="I52" s="91">
        <f>VLOOKUP(H52,'Money Won'!$1:$1048576,2,FALSE)</f>
        <v>302236</v>
      </c>
      <c r="J52" s="86" t="s">
        <v>174</v>
      </c>
      <c r="K52" s="154">
        <f>VLOOKUP(J52,'Money Won'!$1:$1048576,2,FALSE)</f>
        <v>210757</v>
      </c>
      <c r="L52" s="85" t="s">
        <v>54</v>
      </c>
      <c r="M52" s="154">
        <f>VLOOKUP(L52,'Money Won'!$1:$1048576,2,FALSE)</f>
        <v>0</v>
      </c>
      <c r="N52" s="86" t="s">
        <v>179</v>
      </c>
      <c r="O52" s="154">
        <f>VLOOKUP(N52,'Money Won'!$1:$1048576,2,FALSE)</f>
        <v>1350000</v>
      </c>
      <c r="P52" s="82" t="s">
        <v>62</v>
      </c>
      <c r="Q52" s="156">
        <f>VLOOKUP(P52,'Money Won'!$1:$1048576,2,FALSE)</f>
        <v>52074</v>
      </c>
      <c r="R52" s="82" t="s">
        <v>129</v>
      </c>
      <c r="S52" s="156">
        <f>VLOOKUP(R52,'Money Won'!$1:$1048576,2,FALSE)</f>
        <v>0</v>
      </c>
      <c r="T52" s="82" t="s">
        <v>63</v>
      </c>
      <c r="U52" s="156">
        <f>VLOOKUP(T52,'Money Won'!$1:$1048576,2,FALSE)</f>
        <v>0</v>
      </c>
      <c r="V52" s="78" t="s">
        <v>273</v>
      </c>
      <c r="W52" s="158">
        <f>VLOOKUP(V52,'Money Won'!$1:$1048576,2,FALSE)</f>
        <v>0</v>
      </c>
      <c r="X52" s="79" t="s">
        <v>122</v>
      </c>
      <c r="Y52" s="158">
        <f>VLOOKUP(X52,'Money Won'!$1:$1048576,2,FALSE)</f>
        <v>27720</v>
      </c>
      <c r="Z52" s="78" t="s">
        <v>274</v>
      </c>
      <c r="AA52" s="158">
        <f>VLOOKUP(Z52,'Money Won'!$1:$1048576,2,FALSE)</f>
        <v>0</v>
      </c>
      <c r="AB52" s="75" t="s">
        <v>181</v>
      </c>
      <c r="AC52" s="160">
        <f>VLOOKUP(AB52,'Money Won'!$1:$1048576,2,FALSE)</f>
        <v>0</v>
      </c>
      <c r="AD52" s="76" t="s">
        <v>184</v>
      </c>
      <c r="AE52" s="160">
        <f>VLOOKUP(AD52,'Money Won'!$1:$1048576,2,FALSE)</f>
        <v>210757</v>
      </c>
      <c r="AF52" s="76" t="s">
        <v>133</v>
      </c>
      <c r="AG52" s="160">
        <f>VLOOKUP(AF52,'Money Won'!$1:$1048576,2,FALSE)</f>
        <v>0</v>
      </c>
    </row>
    <row r="53" spans="1:33" x14ac:dyDescent="0.2">
      <c r="A53" s="150">
        <v>52</v>
      </c>
      <c r="B53" s="51" t="s">
        <v>353</v>
      </c>
      <c r="C53" s="52">
        <f t="shared" si="0"/>
        <v>2674866</v>
      </c>
      <c r="D53" s="90" t="s">
        <v>32</v>
      </c>
      <c r="E53" s="91">
        <f>VLOOKUP(D53,'Money Won'!$1:$1048576,2,FALSE)</f>
        <v>424040</v>
      </c>
      <c r="F53" s="92" t="s">
        <v>36</v>
      </c>
      <c r="G53" s="91">
        <f>VLOOKUP(F53,'Money Won'!$1:$1048576,2,FALSE)</f>
        <v>101797</v>
      </c>
      <c r="H53" s="92" t="s">
        <v>39</v>
      </c>
      <c r="I53" s="91">
        <f>VLOOKUP(H53,'Money Won'!$1:$1048576,2,FALSE)</f>
        <v>302236</v>
      </c>
      <c r="J53" s="85" t="s">
        <v>173</v>
      </c>
      <c r="K53" s="154">
        <f>VLOOKUP(J53,'Money Won'!$1:$1048576,2,FALSE)</f>
        <v>603903</v>
      </c>
      <c r="L53" s="85" t="s">
        <v>54</v>
      </c>
      <c r="M53" s="154">
        <f>VLOOKUP(L53,'Money Won'!$1:$1048576,2,FALSE)</f>
        <v>0</v>
      </c>
      <c r="N53" s="86" t="s">
        <v>51</v>
      </c>
      <c r="O53" s="154">
        <f>VLOOKUP(N53,'Money Won'!$1:$1048576,2,FALSE)</f>
        <v>861457</v>
      </c>
      <c r="P53" s="82" t="s">
        <v>264</v>
      </c>
      <c r="Q53" s="156">
        <f>VLOOKUP(P53,'Money Won'!$1:$1048576,2,FALSE)</f>
        <v>157931</v>
      </c>
      <c r="R53" s="82" t="s">
        <v>130</v>
      </c>
      <c r="S53" s="156">
        <f>VLOOKUP(R53,'Money Won'!$1:$1048576,2,FALSE)</f>
        <v>157931</v>
      </c>
      <c r="T53" s="82" t="s">
        <v>91</v>
      </c>
      <c r="U53" s="156">
        <f>VLOOKUP(T53,'Money Won'!$1:$1048576,2,FALSE)</f>
        <v>0</v>
      </c>
      <c r="V53" s="78" t="s">
        <v>180</v>
      </c>
      <c r="W53" s="158">
        <f>VLOOKUP(V53,'Money Won'!$1:$1048576,2,FALSE)</f>
        <v>39275</v>
      </c>
      <c r="X53" s="79" t="s">
        <v>193</v>
      </c>
      <c r="Y53" s="158">
        <f>VLOOKUP(X53,'Money Won'!$1:$1048576,2,FALSE)</f>
        <v>26296</v>
      </c>
      <c r="Z53" s="79" t="s">
        <v>125</v>
      </c>
      <c r="AA53" s="158">
        <f>VLOOKUP(Z53,'Money Won'!$1:$1048576,2,FALSE)</f>
        <v>0</v>
      </c>
      <c r="AB53" s="75" t="s">
        <v>181</v>
      </c>
      <c r="AC53" s="160">
        <f>VLOOKUP(AB53,'Money Won'!$1:$1048576,2,FALSE)</f>
        <v>0</v>
      </c>
      <c r="AD53" s="76" t="s">
        <v>283</v>
      </c>
      <c r="AE53" s="160">
        <f>VLOOKUP(AD53,'Money Won'!$1:$1048576,2,FALSE)</f>
        <v>0</v>
      </c>
      <c r="AF53" s="76" t="s">
        <v>133</v>
      </c>
      <c r="AG53" s="160">
        <f>VLOOKUP(AF53,'Money Won'!$1:$1048576,2,FALSE)</f>
        <v>0</v>
      </c>
    </row>
    <row r="54" spans="1:33" x14ac:dyDescent="0.2">
      <c r="A54" s="150">
        <v>53</v>
      </c>
      <c r="B54" s="51" t="s">
        <v>306</v>
      </c>
      <c r="C54" s="52">
        <f t="shared" si="0"/>
        <v>2643809</v>
      </c>
      <c r="D54" s="90" t="s">
        <v>32</v>
      </c>
      <c r="E54" s="91">
        <f>VLOOKUP(D54,'Money Won'!$1:$1048576,2,FALSE)</f>
        <v>424040</v>
      </c>
      <c r="F54" s="92" t="s">
        <v>176</v>
      </c>
      <c r="G54" s="91">
        <f>VLOOKUP(F54,'Money Won'!$1:$1048576,2,FALSE)</f>
        <v>0</v>
      </c>
      <c r="H54" s="92" t="s">
        <v>39</v>
      </c>
      <c r="I54" s="91">
        <f>VLOOKUP(H54,'Money Won'!$1:$1048576,2,FALSE)</f>
        <v>302236</v>
      </c>
      <c r="J54" s="86" t="s">
        <v>174</v>
      </c>
      <c r="K54" s="154">
        <f>VLOOKUP(J54,'Money Won'!$1:$1048576,2,FALSE)</f>
        <v>210757</v>
      </c>
      <c r="L54" s="85" t="s">
        <v>54</v>
      </c>
      <c r="M54" s="154">
        <f>VLOOKUP(L54,'Money Won'!$1:$1048576,2,FALSE)</f>
        <v>0</v>
      </c>
      <c r="N54" s="86" t="s">
        <v>179</v>
      </c>
      <c r="O54" s="154">
        <f>VLOOKUP(N54,'Money Won'!$1:$1048576,2,FALSE)</f>
        <v>1350000</v>
      </c>
      <c r="P54" s="82" t="s">
        <v>264</v>
      </c>
      <c r="Q54" s="156">
        <f>VLOOKUP(P54,'Money Won'!$1:$1048576,2,FALSE)</f>
        <v>157931</v>
      </c>
      <c r="R54" s="82" t="s">
        <v>265</v>
      </c>
      <c r="S54" s="156">
        <f>VLOOKUP(R54,'Money Won'!$1:$1048576,2,FALSE)</f>
        <v>101797</v>
      </c>
      <c r="T54" s="82" t="s">
        <v>91</v>
      </c>
      <c r="U54" s="156">
        <f>VLOOKUP(T54,'Money Won'!$1:$1048576,2,FALSE)</f>
        <v>0</v>
      </c>
      <c r="V54" s="78" t="s">
        <v>128</v>
      </c>
      <c r="W54" s="158">
        <f>VLOOKUP(V54,'Money Won'!$1:$1048576,2,FALSE)</f>
        <v>27461</v>
      </c>
      <c r="X54" s="79" t="s">
        <v>267</v>
      </c>
      <c r="Y54" s="158">
        <f>VLOOKUP(X54,'Money Won'!$1:$1048576,2,FALSE)</f>
        <v>30312</v>
      </c>
      <c r="Z54" s="79" t="s">
        <v>180</v>
      </c>
      <c r="AA54" s="158">
        <f>VLOOKUP(Z54,'Money Won'!$1:$1048576,2,FALSE)</f>
        <v>39275</v>
      </c>
      <c r="AB54" s="76" t="s">
        <v>286</v>
      </c>
      <c r="AC54" s="160">
        <f>VLOOKUP(AB54,'Money Won'!$1:$1048576,2,FALSE)</f>
        <v>0</v>
      </c>
      <c r="AD54" s="76" t="s">
        <v>283</v>
      </c>
      <c r="AE54" s="160">
        <f>VLOOKUP(AD54,'Money Won'!$1:$1048576,2,FALSE)</f>
        <v>0</v>
      </c>
      <c r="AF54" s="76" t="s">
        <v>189</v>
      </c>
      <c r="AG54" s="160">
        <f>VLOOKUP(AF54,'Money Won'!$1:$1048576,2,FALSE)</f>
        <v>0</v>
      </c>
    </row>
    <row r="55" spans="1:33" x14ac:dyDescent="0.2">
      <c r="A55" s="150">
        <v>54</v>
      </c>
      <c r="B55" s="51" t="s">
        <v>348</v>
      </c>
      <c r="C55" s="52">
        <f t="shared" si="0"/>
        <v>2638667</v>
      </c>
      <c r="D55" s="90" t="s">
        <v>176</v>
      </c>
      <c r="E55" s="91">
        <f>VLOOKUP(D55,'Money Won'!$1:$1048576,2,FALSE)</f>
        <v>0</v>
      </c>
      <c r="F55" s="92" t="s">
        <v>60</v>
      </c>
      <c r="G55" s="91">
        <f>VLOOKUP(F55,'Money Won'!$1:$1048576,2,FALSE)</f>
        <v>502993</v>
      </c>
      <c r="H55" s="92" t="s">
        <v>36</v>
      </c>
      <c r="I55" s="91">
        <f>VLOOKUP(H55,'Money Won'!$1:$1048576,2,FALSE)</f>
        <v>101797</v>
      </c>
      <c r="J55" s="84" t="s">
        <v>174</v>
      </c>
      <c r="K55" s="154">
        <f>VLOOKUP(J55,'Money Won'!$1:$1048576,2,FALSE)</f>
        <v>210757</v>
      </c>
      <c r="L55" s="85" t="s">
        <v>173</v>
      </c>
      <c r="M55" s="154">
        <f>VLOOKUP(L55,'Money Won'!$1:$1048576,2,FALSE)</f>
        <v>603903</v>
      </c>
      <c r="N55" s="86" t="s">
        <v>51</v>
      </c>
      <c r="O55" s="154">
        <f>VLOOKUP(N55,'Money Won'!$1:$1048576,2,FALSE)</f>
        <v>861457</v>
      </c>
      <c r="P55" s="82" t="s">
        <v>168</v>
      </c>
      <c r="Q55" s="156">
        <f>VLOOKUP(P55,'Money Won'!$1:$1048576,2,FALSE)</f>
        <v>52074</v>
      </c>
      <c r="R55" s="82" t="s">
        <v>131</v>
      </c>
      <c r="S55" s="156">
        <f>VLOOKUP(R55,'Money Won'!$1:$1048576,2,FALSE)</f>
        <v>0</v>
      </c>
      <c r="T55" s="82" t="s">
        <v>130</v>
      </c>
      <c r="U55" s="156">
        <f>VLOOKUP(T55,'Money Won'!$1:$1048576,2,FALSE)</f>
        <v>157931</v>
      </c>
      <c r="V55" s="78" t="s">
        <v>180</v>
      </c>
      <c r="W55" s="158">
        <f>VLOOKUP(V55,'Money Won'!$1:$1048576,2,FALSE)</f>
        <v>39275</v>
      </c>
      <c r="X55" s="79" t="s">
        <v>122</v>
      </c>
      <c r="Y55" s="158">
        <f>VLOOKUP(X55,'Money Won'!$1:$1048576,2,FALSE)</f>
        <v>27720</v>
      </c>
      <c r="Z55" s="79" t="s">
        <v>193</v>
      </c>
      <c r="AA55" s="158">
        <f>VLOOKUP(Z55,'Money Won'!$1:$1048576,2,FALSE)</f>
        <v>26296</v>
      </c>
      <c r="AB55" s="75" t="s">
        <v>284</v>
      </c>
      <c r="AC55" s="160">
        <f>VLOOKUP(AB55,'Money Won'!$1:$1048576,2,FALSE)</f>
        <v>25901</v>
      </c>
      <c r="AD55" s="76" t="s">
        <v>136</v>
      </c>
      <c r="AE55" s="160">
        <f>VLOOKUP(AD55,'Money Won'!$1:$1048576,2,FALSE)</f>
        <v>0</v>
      </c>
      <c r="AF55" s="76" t="s">
        <v>280</v>
      </c>
      <c r="AG55" s="160">
        <f>VLOOKUP(AF55,'Money Won'!$1:$1048576,2,FALSE)</f>
        <v>28563</v>
      </c>
    </row>
    <row r="56" spans="1:33" x14ac:dyDescent="0.2">
      <c r="A56" s="150">
        <v>55</v>
      </c>
      <c r="B56" s="51" t="s">
        <v>335</v>
      </c>
      <c r="C56" s="52">
        <f t="shared" si="0"/>
        <v>2615895</v>
      </c>
      <c r="D56" s="90" t="s">
        <v>32</v>
      </c>
      <c r="E56" s="91">
        <f>VLOOKUP(D56,'Money Won'!$1:$1048576,2,FALSE)</f>
        <v>424040</v>
      </c>
      <c r="F56" s="92" t="s">
        <v>55</v>
      </c>
      <c r="G56" s="91">
        <f>VLOOKUP(F56,'Money Won'!$1:$1048576,2,FALSE)</f>
        <v>39275</v>
      </c>
      <c r="H56" s="92" t="s">
        <v>60</v>
      </c>
      <c r="I56" s="91">
        <f>VLOOKUP(H56,'Money Won'!$1:$1048576,2,FALSE)</f>
        <v>502993</v>
      </c>
      <c r="J56" s="84" t="s">
        <v>54</v>
      </c>
      <c r="K56" s="154">
        <f>VLOOKUP(J56,'Money Won'!$1:$1048576,2,FALSE)</f>
        <v>0</v>
      </c>
      <c r="L56" s="85" t="s">
        <v>173</v>
      </c>
      <c r="M56" s="154">
        <f>VLOOKUP(L56,'Money Won'!$1:$1048576,2,FALSE)</f>
        <v>603903</v>
      </c>
      <c r="N56" s="86" t="s">
        <v>51</v>
      </c>
      <c r="O56" s="154">
        <f>VLOOKUP(N56,'Money Won'!$1:$1048576,2,FALSE)</f>
        <v>861457</v>
      </c>
      <c r="P56" s="82" t="s">
        <v>67</v>
      </c>
      <c r="Q56" s="156">
        <f>VLOOKUP(P56,'Money Won'!$1:$1048576,2,FALSE)</f>
        <v>0</v>
      </c>
      <c r="R56" s="82" t="s">
        <v>130</v>
      </c>
      <c r="S56" s="156">
        <f>VLOOKUP(R56,'Money Won'!$1:$1048576,2,FALSE)</f>
        <v>157931</v>
      </c>
      <c r="T56" s="82" t="s">
        <v>182</v>
      </c>
      <c r="U56" s="156">
        <f>VLOOKUP(T56,'Money Won'!$1:$1048576,2,FALSE)</f>
        <v>0</v>
      </c>
      <c r="V56" s="78" t="s">
        <v>278</v>
      </c>
      <c r="W56" s="158">
        <f>VLOOKUP(V56,'Money Won'!$1:$1048576,2,FALSE)</f>
        <v>0</v>
      </c>
      <c r="X56" s="79" t="s">
        <v>193</v>
      </c>
      <c r="Y56" s="158">
        <f>VLOOKUP(X56,'Money Won'!$1:$1048576,2,FALSE)</f>
        <v>26296</v>
      </c>
      <c r="Z56" s="80" t="s">
        <v>276</v>
      </c>
      <c r="AA56" s="158">
        <f>VLOOKUP(Z56,'Money Won'!$1:$1048576,2,FALSE)</f>
        <v>0</v>
      </c>
      <c r="AB56" s="75" t="s">
        <v>181</v>
      </c>
      <c r="AC56" s="160">
        <f>VLOOKUP(AB56,'Money Won'!$1:$1048576,2,FALSE)</f>
        <v>0</v>
      </c>
      <c r="AD56" s="76" t="s">
        <v>283</v>
      </c>
      <c r="AE56" s="160">
        <f>VLOOKUP(AD56,'Money Won'!$1:$1048576,2,FALSE)</f>
        <v>0</v>
      </c>
      <c r="AF56" s="75" t="s">
        <v>189</v>
      </c>
      <c r="AG56" s="160">
        <f>VLOOKUP(AF56,'Money Won'!$1:$1048576,2,FALSE)</f>
        <v>0</v>
      </c>
    </row>
    <row r="57" spans="1:33" x14ac:dyDescent="0.2">
      <c r="A57" s="150">
        <v>56</v>
      </c>
      <c r="B57" s="51" t="s">
        <v>321</v>
      </c>
      <c r="C57" s="52">
        <f t="shared" si="0"/>
        <v>2609229</v>
      </c>
      <c r="D57" s="90" t="s">
        <v>32</v>
      </c>
      <c r="E57" s="91">
        <f>VLOOKUP(D57,'Money Won'!$1:$1048576,2,FALSE)</f>
        <v>424040</v>
      </c>
      <c r="F57" s="92" t="s">
        <v>39</v>
      </c>
      <c r="G57" s="91">
        <f>VLOOKUP(F57,'Money Won'!$1:$1048576,2,FALSE)</f>
        <v>302236</v>
      </c>
      <c r="H57" s="92" t="s">
        <v>171</v>
      </c>
      <c r="I57" s="91">
        <f>VLOOKUP(H57,'Money Won'!$1:$1048576,2,FALSE)</f>
        <v>64024</v>
      </c>
      <c r="J57" s="86" t="s">
        <v>127</v>
      </c>
      <c r="K57" s="154">
        <f>VLOOKUP(J57,'Money Won'!$1:$1048576,2,FALSE)</f>
        <v>129407</v>
      </c>
      <c r="L57" s="85" t="s">
        <v>56</v>
      </c>
      <c r="M57" s="154">
        <f>VLOOKUP(L57,'Money Won'!$1:$1048576,2,FALSE)</f>
        <v>0</v>
      </c>
      <c r="N57" s="86" t="s">
        <v>179</v>
      </c>
      <c r="O57" s="154">
        <f>VLOOKUP(N57,'Money Won'!$1:$1048576,2,FALSE)</f>
        <v>1350000</v>
      </c>
      <c r="P57" s="82" t="s">
        <v>97</v>
      </c>
      <c r="Q57" s="156">
        <f>VLOOKUP(P57,'Money Won'!$1:$1048576,2,FALSE)</f>
        <v>101797</v>
      </c>
      <c r="R57" s="82" t="s">
        <v>264</v>
      </c>
      <c r="S57" s="156">
        <f>VLOOKUP(R57,'Money Won'!$1:$1048576,2,FALSE)</f>
        <v>157931</v>
      </c>
      <c r="T57" s="82" t="s">
        <v>62</v>
      </c>
      <c r="U57" s="156">
        <f>VLOOKUP(T57,'Money Won'!$1:$1048576,2,FALSE)</f>
        <v>52074</v>
      </c>
      <c r="V57" s="78" t="s">
        <v>273</v>
      </c>
      <c r="W57" s="158">
        <f>VLOOKUP(V57,'Money Won'!$1:$1048576,2,FALSE)</f>
        <v>0</v>
      </c>
      <c r="X57" s="79" t="s">
        <v>272</v>
      </c>
      <c r="Y57" s="158">
        <f>VLOOKUP(X57,'Money Won'!$1:$1048576,2,FALSE)</f>
        <v>0</v>
      </c>
      <c r="Z57" s="79" t="s">
        <v>122</v>
      </c>
      <c r="AA57" s="158">
        <f>VLOOKUP(Z57,'Money Won'!$1:$1048576,2,FALSE)</f>
        <v>27720</v>
      </c>
      <c r="AB57" s="75" t="s">
        <v>181</v>
      </c>
      <c r="AC57" s="160">
        <f>VLOOKUP(AB57,'Money Won'!$1:$1048576,2,FALSE)</f>
        <v>0</v>
      </c>
      <c r="AD57" s="76" t="s">
        <v>287</v>
      </c>
      <c r="AE57" s="160">
        <f>VLOOKUP(AD57,'Money Won'!$1:$1048576,2,FALSE)</f>
        <v>0</v>
      </c>
      <c r="AF57" s="76" t="s">
        <v>189</v>
      </c>
      <c r="AG57" s="160">
        <f>VLOOKUP(AF57,'Money Won'!$1:$1048576,2,FALSE)</f>
        <v>0</v>
      </c>
    </row>
    <row r="58" spans="1:33" x14ac:dyDescent="0.2">
      <c r="A58" s="150">
        <v>57</v>
      </c>
      <c r="B58" s="51" t="s">
        <v>346</v>
      </c>
      <c r="C58" s="52">
        <f t="shared" si="0"/>
        <v>2604385</v>
      </c>
      <c r="D58" s="90" t="s">
        <v>32</v>
      </c>
      <c r="E58" s="91">
        <f>VLOOKUP(D58,'Money Won'!$1:$1048576,2,FALSE)</f>
        <v>424040</v>
      </c>
      <c r="F58" s="92" t="s">
        <v>36</v>
      </c>
      <c r="G58" s="91">
        <f>VLOOKUP(F58,'Money Won'!$1:$1048576,2,FALSE)</f>
        <v>101797</v>
      </c>
      <c r="H58" s="92" t="s">
        <v>60</v>
      </c>
      <c r="I58" s="91">
        <f>VLOOKUP(H58,'Money Won'!$1:$1048576,2,FALSE)</f>
        <v>502993</v>
      </c>
      <c r="J58" s="84" t="s">
        <v>175</v>
      </c>
      <c r="K58" s="154">
        <f>VLOOKUP(J58,'Money Won'!$1:$1048576,2,FALSE)</f>
        <v>0</v>
      </c>
      <c r="L58" s="85" t="s">
        <v>174</v>
      </c>
      <c r="M58" s="154">
        <f>VLOOKUP(L58,'Money Won'!$1:$1048576,2,FALSE)</f>
        <v>210757</v>
      </c>
      <c r="N58" s="86" t="s">
        <v>51</v>
      </c>
      <c r="O58" s="154">
        <f>VLOOKUP(N58,'Money Won'!$1:$1048576,2,FALSE)</f>
        <v>861457</v>
      </c>
      <c r="P58" s="82" t="s">
        <v>168</v>
      </c>
      <c r="Q58" s="156">
        <f>VLOOKUP(P58,'Money Won'!$1:$1048576,2,FALSE)</f>
        <v>52074</v>
      </c>
      <c r="R58" s="82" t="s">
        <v>63</v>
      </c>
      <c r="S58" s="156">
        <f>VLOOKUP(R58,'Money Won'!$1:$1048576,2,FALSE)</f>
        <v>0</v>
      </c>
      <c r="T58" s="82" t="s">
        <v>130</v>
      </c>
      <c r="U58" s="156">
        <f>VLOOKUP(T58,'Money Won'!$1:$1048576,2,FALSE)</f>
        <v>157931</v>
      </c>
      <c r="V58" s="78" t="s">
        <v>122</v>
      </c>
      <c r="W58" s="158">
        <f>VLOOKUP(V58,'Money Won'!$1:$1048576,2,FALSE)</f>
        <v>27720</v>
      </c>
      <c r="X58" s="79" t="s">
        <v>278</v>
      </c>
      <c r="Y58" s="158">
        <f>VLOOKUP(X58,'Money Won'!$1:$1048576,2,FALSE)</f>
        <v>0</v>
      </c>
      <c r="Z58" s="79" t="s">
        <v>193</v>
      </c>
      <c r="AA58" s="158">
        <f>VLOOKUP(Z58,'Money Won'!$1:$1048576,2,FALSE)</f>
        <v>26296</v>
      </c>
      <c r="AB58" s="75" t="s">
        <v>133</v>
      </c>
      <c r="AC58" s="160">
        <f>VLOOKUP(AB58,'Money Won'!$1:$1048576,2,FALSE)</f>
        <v>0</v>
      </c>
      <c r="AD58" s="76" t="s">
        <v>280</v>
      </c>
      <c r="AE58" s="160">
        <f>VLOOKUP(AD58,'Money Won'!$1:$1048576,2,FALSE)</f>
        <v>28563</v>
      </c>
      <c r="AF58" s="76" t="s">
        <v>184</v>
      </c>
      <c r="AG58" s="160">
        <f>VLOOKUP(AF58,'Money Won'!$1:$1048576,2,FALSE)</f>
        <v>210757</v>
      </c>
    </row>
    <row r="59" spans="1:33" x14ac:dyDescent="0.2">
      <c r="A59" s="150">
        <v>58</v>
      </c>
      <c r="B59" s="51" t="s">
        <v>138</v>
      </c>
      <c r="C59" s="52">
        <f t="shared" si="0"/>
        <v>2577136</v>
      </c>
      <c r="D59" s="90" t="s">
        <v>32</v>
      </c>
      <c r="E59" s="91">
        <f>VLOOKUP(D59,'Money Won'!$1:$1048576,2,FALSE)</f>
        <v>424040</v>
      </c>
      <c r="F59" s="92" t="s">
        <v>36</v>
      </c>
      <c r="G59" s="91">
        <f>VLOOKUP(F59,'Money Won'!$1:$1048576,2,FALSE)</f>
        <v>101797</v>
      </c>
      <c r="H59" s="92" t="s">
        <v>176</v>
      </c>
      <c r="I59" s="91">
        <f>VLOOKUP(H59,'Money Won'!$1:$1048576,2,FALSE)</f>
        <v>0</v>
      </c>
      <c r="J59" s="86" t="s">
        <v>174</v>
      </c>
      <c r="K59" s="154">
        <f>VLOOKUP(J59,'Money Won'!$1:$1048576,2,FALSE)</f>
        <v>210757</v>
      </c>
      <c r="L59" s="85" t="s">
        <v>54</v>
      </c>
      <c r="M59" s="154">
        <f>VLOOKUP(L59,'Money Won'!$1:$1048576,2,FALSE)</f>
        <v>0</v>
      </c>
      <c r="N59" s="86" t="s">
        <v>179</v>
      </c>
      <c r="O59" s="154">
        <f>VLOOKUP(N59,'Money Won'!$1:$1048576,2,FALSE)</f>
        <v>1350000</v>
      </c>
      <c r="P59" s="82" t="s">
        <v>130</v>
      </c>
      <c r="Q59" s="156">
        <f>VLOOKUP(P59,'Money Won'!$1:$1048576,2,FALSE)</f>
        <v>157931</v>
      </c>
      <c r="R59" s="82" t="s">
        <v>63</v>
      </c>
      <c r="S59" s="156">
        <f>VLOOKUP(R59,'Money Won'!$1:$1048576,2,FALSE)</f>
        <v>0</v>
      </c>
      <c r="T59" s="82" t="s">
        <v>96</v>
      </c>
      <c r="U59" s="156">
        <f>VLOOKUP(T59,'Money Won'!$1:$1048576,2,FALSE)</f>
        <v>0</v>
      </c>
      <c r="V59" s="78" t="s">
        <v>180</v>
      </c>
      <c r="W59" s="158">
        <f>VLOOKUP(V59,'Money Won'!$1:$1048576,2,FALSE)</f>
        <v>39275</v>
      </c>
      <c r="X59" s="79" t="s">
        <v>122</v>
      </c>
      <c r="Y59" s="158">
        <f>VLOOKUP(X59,'Money Won'!$1:$1048576,2,FALSE)</f>
        <v>27720</v>
      </c>
      <c r="Z59" s="79" t="s">
        <v>193</v>
      </c>
      <c r="AA59" s="158">
        <f>VLOOKUP(Z59,'Money Won'!$1:$1048576,2,FALSE)</f>
        <v>26296</v>
      </c>
      <c r="AB59" s="75" t="s">
        <v>133</v>
      </c>
      <c r="AC59" s="160">
        <f>VLOOKUP(AB59,'Money Won'!$1:$1048576,2,FALSE)</f>
        <v>0</v>
      </c>
      <c r="AD59" s="76" t="s">
        <v>184</v>
      </c>
      <c r="AE59" s="160">
        <f>VLOOKUP(AD59,'Money Won'!$1:$1048576,2,FALSE)</f>
        <v>210757</v>
      </c>
      <c r="AF59" s="76" t="s">
        <v>280</v>
      </c>
      <c r="AG59" s="160">
        <f>VLOOKUP(AF59,'Money Won'!$1:$1048576,2,FALSE)</f>
        <v>28563</v>
      </c>
    </row>
    <row r="60" spans="1:33" x14ac:dyDescent="0.2">
      <c r="A60" s="150">
        <v>59</v>
      </c>
      <c r="B60" s="51" t="s">
        <v>365</v>
      </c>
      <c r="C60" s="52">
        <f t="shared" si="0"/>
        <v>2566029</v>
      </c>
      <c r="D60" s="92" t="s">
        <v>39</v>
      </c>
      <c r="E60" s="91">
        <f>VLOOKUP(D60,'Money Won'!$1:$1048576,2,FALSE)</f>
        <v>302236</v>
      </c>
      <c r="F60" s="92" t="s">
        <v>44</v>
      </c>
      <c r="G60" s="91">
        <f>VLOOKUP(F60,'Money Won'!$1:$1048576,2,FALSE)</f>
        <v>302236</v>
      </c>
      <c r="H60" s="92" t="s">
        <v>58</v>
      </c>
      <c r="I60" s="91">
        <f>VLOOKUP(H60,'Money Won'!$1:$1048576,2,FALSE)</f>
        <v>0</v>
      </c>
      <c r="J60" s="86" t="s">
        <v>54</v>
      </c>
      <c r="K60" s="154">
        <f>VLOOKUP(J60,'Money Won'!$1:$1048576,2,FALSE)</f>
        <v>0</v>
      </c>
      <c r="L60" s="85" t="s">
        <v>174</v>
      </c>
      <c r="M60" s="154">
        <f>VLOOKUP(L60,'Money Won'!$1:$1048576,2,FALSE)</f>
        <v>210757</v>
      </c>
      <c r="N60" s="86" t="s">
        <v>179</v>
      </c>
      <c r="O60" s="154">
        <f>VLOOKUP(N60,'Money Won'!$1:$1048576,2,FALSE)</f>
        <v>1350000</v>
      </c>
      <c r="P60" s="82" t="s">
        <v>130</v>
      </c>
      <c r="Q60" s="156">
        <f>VLOOKUP(P60,'Money Won'!$1:$1048576,2,FALSE)</f>
        <v>157931</v>
      </c>
      <c r="R60" s="82" t="s">
        <v>265</v>
      </c>
      <c r="S60" s="156">
        <f>VLOOKUP(R60,'Money Won'!$1:$1048576,2,FALSE)</f>
        <v>101797</v>
      </c>
      <c r="T60" s="82" t="s">
        <v>182</v>
      </c>
      <c r="U60" s="156">
        <f>VLOOKUP(T60,'Money Won'!$1:$1048576,2,FALSE)</f>
        <v>0</v>
      </c>
      <c r="V60" s="78" t="s">
        <v>180</v>
      </c>
      <c r="W60" s="158">
        <f>VLOOKUP(V60,'Money Won'!$1:$1048576,2,FALSE)</f>
        <v>39275</v>
      </c>
      <c r="X60" s="79" t="s">
        <v>275</v>
      </c>
      <c r="Y60" s="158">
        <f>VLOOKUP(X60,'Money Won'!$1:$1048576,2,FALSE)</f>
        <v>0</v>
      </c>
      <c r="Z60" s="79" t="s">
        <v>276</v>
      </c>
      <c r="AA60" s="158">
        <f>VLOOKUP(Z60,'Money Won'!$1:$1048576,2,FALSE)</f>
        <v>0</v>
      </c>
      <c r="AB60" s="75" t="s">
        <v>290</v>
      </c>
      <c r="AC60" s="160">
        <f>VLOOKUP(AB60,'Money Won'!$1:$1048576,2,FALSE)</f>
        <v>101797</v>
      </c>
      <c r="AD60" s="76" t="s">
        <v>283</v>
      </c>
      <c r="AE60" s="160">
        <f>VLOOKUP(AD60,'Money Won'!$1:$1048576,2,FALSE)</f>
        <v>0</v>
      </c>
      <c r="AF60" s="76" t="s">
        <v>287</v>
      </c>
      <c r="AG60" s="160">
        <f>VLOOKUP(AF60,'Money Won'!$1:$1048576,2,FALSE)</f>
        <v>0</v>
      </c>
    </row>
    <row r="61" spans="1:33" x14ac:dyDescent="0.2">
      <c r="A61" s="150">
        <v>60</v>
      </c>
      <c r="B61" s="51" t="s">
        <v>325</v>
      </c>
      <c r="C61" s="52">
        <f t="shared" si="0"/>
        <v>2553069</v>
      </c>
      <c r="D61" s="90" t="s">
        <v>176</v>
      </c>
      <c r="E61" s="91">
        <f>VLOOKUP(D61,'Money Won'!$1:$1048576,2,FALSE)</f>
        <v>0</v>
      </c>
      <c r="F61" s="92" t="s">
        <v>36</v>
      </c>
      <c r="G61" s="91">
        <f>VLOOKUP(F61,'Money Won'!$1:$1048576,2,FALSE)</f>
        <v>101797</v>
      </c>
      <c r="H61" s="92" t="s">
        <v>69</v>
      </c>
      <c r="I61" s="91">
        <f>VLOOKUP(H61,'Money Won'!$1:$1048576,2,FALSE)</f>
        <v>302236</v>
      </c>
      <c r="J61" s="84" t="s">
        <v>178</v>
      </c>
      <c r="K61" s="154">
        <f>VLOOKUP(J61,'Money Won'!$1:$1048576,2,FALSE)</f>
        <v>101797</v>
      </c>
      <c r="L61" s="85" t="s">
        <v>174</v>
      </c>
      <c r="M61" s="154">
        <f>VLOOKUP(L61,'Money Won'!$1:$1048576,2,FALSE)</f>
        <v>210757</v>
      </c>
      <c r="N61" s="86" t="s">
        <v>179</v>
      </c>
      <c r="O61" s="154">
        <f>VLOOKUP(N61,'Money Won'!$1:$1048576,2,FALSE)</f>
        <v>1350000</v>
      </c>
      <c r="P61" s="82" t="s">
        <v>97</v>
      </c>
      <c r="Q61" s="156">
        <f>VLOOKUP(P61,'Money Won'!$1:$1048576,2,FALSE)</f>
        <v>101797</v>
      </c>
      <c r="R61" s="82" t="s">
        <v>62</v>
      </c>
      <c r="S61" s="156">
        <f>VLOOKUP(R61,'Money Won'!$1:$1048576,2,FALSE)</f>
        <v>52074</v>
      </c>
      <c r="T61" s="82" t="s">
        <v>91</v>
      </c>
      <c r="U61" s="156">
        <f>VLOOKUP(T61,'Money Won'!$1:$1048576,2,FALSE)</f>
        <v>0</v>
      </c>
      <c r="V61" s="78" t="s">
        <v>180</v>
      </c>
      <c r="W61" s="158">
        <f>VLOOKUP(V61,'Money Won'!$1:$1048576,2,FALSE)</f>
        <v>39275</v>
      </c>
      <c r="X61" s="79" t="s">
        <v>122</v>
      </c>
      <c r="Y61" s="158">
        <f>VLOOKUP(X61,'Money Won'!$1:$1048576,2,FALSE)</f>
        <v>27720</v>
      </c>
      <c r="Z61" s="79" t="s">
        <v>193</v>
      </c>
      <c r="AA61" s="158">
        <f>VLOOKUP(Z61,'Money Won'!$1:$1048576,2,FALSE)</f>
        <v>26296</v>
      </c>
      <c r="AB61" s="76" t="s">
        <v>181</v>
      </c>
      <c r="AC61" s="160">
        <f>VLOOKUP(AB61,'Money Won'!$1:$1048576,2,FALSE)</f>
        <v>0</v>
      </c>
      <c r="AD61" s="76" t="s">
        <v>184</v>
      </c>
      <c r="AE61" s="160">
        <f>VLOOKUP(AD61,'Money Won'!$1:$1048576,2,FALSE)</f>
        <v>210757</v>
      </c>
      <c r="AF61" s="76" t="s">
        <v>190</v>
      </c>
      <c r="AG61" s="160">
        <f>VLOOKUP(AF61,'Money Won'!$1:$1048576,2,FALSE)</f>
        <v>28563</v>
      </c>
    </row>
    <row r="62" spans="1:33" x14ac:dyDescent="0.2">
      <c r="A62" s="150">
        <v>61</v>
      </c>
      <c r="B62" s="51" t="s">
        <v>78</v>
      </c>
      <c r="C62" s="52">
        <f t="shared" si="0"/>
        <v>2541159</v>
      </c>
      <c r="D62" s="90" t="s">
        <v>40</v>
      </c>
      <c r="E62" s="91">
        <f>VLOOKUP(D62,'Money Won'!$1:$1048576,2,FALSE)</f>
        <v>210757</v>
      </c>
      <c r="F62" s="92" t="s">
        <v>176</v>
      </c>
      <c r="G62" s="91">
        <f>VLOOKUP(F62,'Money Won'!$1:$1048576,2,FALSE)</f>
        <v>0</v>
      </c>
      <c r="H62" s="92" t="s">
        <v>60</v>
      </c>
      <c r="I62" s="91">
        <f>VLOOKUP(H62,'Money Won'!$1:$1048576,2,FALSE)</f>
        <v>502993</v>
      </c>
      <c r="J62" s="84" t="s">
        <v>101</v>
      </c>
      <c r="K62" s="154">
        <f>VLOOKUP(J62,'Money Won'!$1:$1048576,2,FALSE)</f>
        <v>27073</v>
      </c>
      <c r="L62" s="85" t="s">
        <v>54</v>
      </c>
      <c r="M62" s="154">
        <f>VLOOKUP(L62,'Money Won'!$1:$1048576,2,FALSE)</f>
        <v>0</v>
      </c>
      <c r="N62" s="86" t="s">
        <v>179</v>
      </c>
      <c r="O62" s="154">
        <f>VLOOKUP(N62,'Money Won'!$1:$1048576,2,FALSE)</f>
        <v>1350000</v>
      </c>
      <c r="P62" s="82" t="s">
        <v>63</v>
      </c>
      <c r="Q62" s="156">
        <f>VLOOKUP(P62,'Money Won'!$1:$1048576,2,FALSE)</f>
        <v>0</v>
      </c>
      <c r="R62" s="82" t="s">
        <v>129</v>
      </c>
      <c r="S62" s="156">
        <f>VLOOKUP(R62,'Money Won'!$1:$1048576,2,FALSE)</f>
        <v>0</v>
      </c>
      <c r="T62" s="82" t="s">
        <v>266</v>
      </c>
      <c r="U62" s="156">
        <f>VLOOKUP(T62,'Money Won'!$1:$1048576,2,FALSE)</f>
        <v>424040</v>
      </c>
      <c r="V62" s="78" t="s">
        <v>274</v>
      </c>
      <c r="W62" s="158">
        <f>VLOOKUP(V62,'Money Won'!$1:$1048576,2,FALSE)</f>
        <v>0</v>
      </c>
      <c r="X62" s="80" t="s">
        <v>277</v>
      </c>
      <c r="Y62" s="158">
        <f>VLOOKUP(X62,'Money Won'!$1:$1048576,2,FALSE)</f>
        <v>0</v>
      </c>
      <c r="Z62" s="79" t="s">
        <v>193</v>
      </c>
      <c r="AA62" s="158">
        <f>VLOOKUP(Z62,'Money Won'!$1:$1048576,2,FALSE)</f>
        <v>26296</v>
      </c>
      <c r="AB62" s="75" t="s">
        <v>281</v>
      </c>
      <c r="AC62" s="160">
        <f>VLOOKUP(AB62,'Money Won'!$1:$1048576,2,FALSE)</f>
        <v>0</v>
      </c>
      <c r="AD62" s="76" t="s">
        <v>283</v>
      </c>
      <c r="AE62" s="160">
        <f>VLOOKUP(AD62,'Money Won'!$1:$1048576,2,FALSE)</f>
        <v>0</v>
      </c>
      <c r="AF62" s="76" t="s">
        <v>133</v>
      </c>
      <c r="AG62" s="160">
        <f>VLOOKUP(AF62,'Money Won'!$1:$1048576,2,FALSE)</f>
        <v>0</v>
      </c>
    </row>
    <row r="63" spans="1:33" x14ac:dyDescent="0.2">
      <c r="A63" s="150">
        <v>62</v>
      </c>
      <c r="B63" s="51" t="s">
        <v>320</v>
      </c>
      <c r="C63" s="52">
        <f t="shared" si="0"/>
        <v>2511700</v>
      </c>
      <c r="D63" s="90" t="s">
        <v>32</v>
      </c>
      <c r="E63" s="91">
        <f>VLOOKUP(D63,'Money Won'!$1:$1048576,2,FALSE)</f>
        <v>424040</v>
      </c>
      <c r="F63" s="92" t="s">
        <v>39</v>
      </c>
      <c r="G63" s="91">
        <f>VLOOKUP(F63,'Money Won'!$1:$1048576,2,FALSE)</f>
        <v>302236</v>
      </c>
      <c r="H63" s="92" t="s">
        <v>45</v>
      </c>
      <c r="I63" s="91">
        <f>VLOOKUP(H63,'Money Won'!$1:$1048576,2,FALSE)</f>
        <v>0</v>
      </c>
      <c r="J63" s="86" t="s">
        <v>174</v>
      </c>
      <c r="K63" s="154">
        <f>VLOOKUP(J63,'Money Won'!$1:$1048576,2,FALSE)</f>
        <v>210757</v>
      </c>
      <c r="L63" s="85" t="s">
        <v>54</v>
      </c>
      <c r="M63" s="154">
        <f>VLOOKUP(L63,'Money Won'!$1:$1048576,2,FALSE)</f>
        <v>0</v>
      </c>
      <c r="N63" s="86" t="s">
        <v>179</v>
      </c>
      <c r="O63" s="154">
        <f>VLOOKUP(N63,'Money Won'!$1:$1048576,2,FALSE)</f>
        <v>1350000</v>
      </c>
      <c r="P63" s="82" t="s">
        <v>130</v>
      </c>
      <c r="Q63" s="156">
        <f>VLOOKUP(P63,'Money Won'!$1:$1048576,2,FALSE)</f>
        <v>157931</v>
      </c>
      <c r="R63" s="82" t="s">
        <v>63</v>
      </c>
      <c r="S63" s="156">
        <f>VLOOKUP(R63,'Money Won'!$1:$1048576,2,FALSE)</f>
        <v>0</v>
      </c>
      <c r="T63" s="82" t="s">
        <v>182</v>
      </c>
      <c r="U63" s="156">
        <f>VLOOKUP(T63,'Money Won'!$1:$1048576,2,FALSE)</f>
        <v>0</v>
      </c>
      <c r="V63" s="78" t="s">
        <v>128</v>
      </c>
      <c r="W63" s="158">
        <f>VLOOKUP(V63,'Money Won'!$1:$1048576,2,FALSE)</f>
        <v>27461</v>
      </c>
      <c r="X63" s="79" t="s">
        <v>180</v>
      </c>
      <c r="Y63" s="158">
        <f>VLOOKUP(X63,'Money Won'!$1:$1048576,2,FALSE)</f>
        <v>39275</v>
      </c>
      <c r="Z63" s="79" t="s">
        <v>278</v>
      </c>
      <c r="AA63" s="158">
        <f>VLOOKUP(Z63,'Money Won'!$1:$1048576,2,FALSE)</f>
        <v>0</v>
      </c>
      <c r="AB63" s="75" t="s">
        <v>181</v>
      </c>
      <c r="AC63" s="160">
        <f>VLOOKUP(AB63,'Money Won'!$1:$1048576,2,FALSE)</f>
        <v>0</v>
      </c>
      <c r="AD63" s="76" t="s">
        <v>189</v>
      </c>
      <c r="AE63" s="160">
        <f>VLOOKUP(AD63,'Money Won'!$1:$1048576,2,FALSE)</f>
        <v>0</v>
      </c>
      <c r="AF63" s="76" t="s">
        <v>288</v>
      </c>
      <c r="AG63" s="160">
        <f>VLOOKUP(AF63,'Money Won'!$1:$1048576,2,FALSE)</f>
        <v>0</v>
      </c>
    </row>
    <row r="64" spans="1:33" x14ac:dyDescent="0.2">
      <c r="A64" s="150">
        <v>63</v>
      </c>
      <c r="B64" s="51" t="s">
        <v>369</v>
      </c>
      <c r="C64" s="52">
        <f t="shared" si="0"/>
        <v>2497187</v>
      </c>
      <c r="D64" s="90" t="s">
        <v>32</v>
      </c>
      <c r="E64" s="91">
        <f>VLOOKUP(D64,'Money Won'!$1:$1048576,2,FALSE)</f>
        <v>424040</v>
      </c>
      <c r="F64" s="90" t="s">
        <v>36</v>
      </c>
      <c r="G64" s="91">
        <f>VLOOKUP(F64,'Money Won'!$1:$1048576,2,FALSE)</f>
        <v>101797</v>
      </c>
      <c r="H64" s="92" t="s">
        <v>39</v>
      </c>
      <c r="I64" s="91">
        <f>VLOOKUP(H64,'Money Won'!$1:$1048576,2,FALSE)</f>
        <v>302236</v>
      </c>
      <c r="J64" s="84" t="s">
        <v>42</v>
      </c>
      <c r="K64" s="154">
        <f>VLOOKUP(J64,'Money Won'!$1:$1048576,2,FALSE)</f>
        <v>0</v>
      </c>
      <c r="L64" s="85" t="s">
        <v>174</v>
      </c>
      <c r="M64" s="154">
        <f>VLOOKUP(L64,'Money Won'!$1:$1048576,2,FALSE)</f>
        <v>210757</v>
      </c>
      <c r="N64" s="86" t="s">
        <v>179</v>
      </c>
      <c r="O64" s="154">
        <f>VLOOKUP(N64,'Money Won'!$1:$1048576,2,FALSE)</f>
        <v>1350000</v>
      </c>
      <c r="P64" s="82" t="s">
        <v>67</v>
      </c>
      <c r="Q64" s="156">
        <f>VLOOKUP(P64,'Money Won'!$1:$1048576,2,FALSE)</f>
        <v>0</v>
      </c>
      <c r="R64" s="82" t="s">
        <v>63</v>
      </c>
      <c r="S64" s="156">
        <f>VLOOKUP(R64,'Money Won'!$1:$1048576,2,FALSE)</f>
        <v>0</v>
      </c>
      <c r="T64" s="82" t="s">
        <v>62</v>
      </c>
      <c r="U64" s="156">
        <f>VLOOKUP(T64,'Money Won'!$1:$1048576,2,FALSE)</f>
        <v>52074</v>
      </c>
      <c r="V64" s="78" t="s">
        <v>50</v>
      </c>
      <c r="W64" s="158">
        <f>VLOOKUP(V64,'Money Won'!$1:$1048576,2,FALSE)</f>
        <v>0</v>
      </c>
      <c r="X64" s="79" t="s">
        <v>269</v>
      </c>
      <c r="Y64" s="158">
        <f>VLOOKUP(X64,'Money Won'!$1:$1048576,2,FALSE)</f>
        <v>0</v>
      </c>
      <c r="Z64" s="79" t="s">
        <v>122</v>
      </c>
      <c r="AA64" s="158">
        <f>VLOOKUP(Z64,'Money Won'!$1:$1048576,2,FALSE)</f>
        <v>27720</v>
      </c>
      <c r="AB64" s="75" t="s">
        <v>181</v>
      </c>
      <c r="AC64" s="160">
        <f>VLOOKUP(AB64,'Money Won'!$1:$1048576,2,FALSE)</f>
        <v>0</v>
      </c>
      <c r="AD64" s="76" t="s">
        <v>191</v>
      </c>
      <c r="AE64" s="160">
        <f>VLOOKUP(AD64,'Money Won'!$1:$1048576,2,FALSE)</f>
        <v>0</v>
      </c>
      <c r="AF64" s="76" t="s">
        <v>190</v>
      </c>
      <c r="AG64" s="160">
        <f>VLOOKUP(AF64,'Money Won'!$1:$1048576,2,FALSE)</f>
        <v>28563</v>
      </c>
    </row>
    <row r="65" spans="1:33" x14ac:dyDescent="0.2">
      <c r="A65" s="150">
        <v>64</v>
      </c>
      <c r="B65" s="51" t="s">
        <v>336</v>
      </c>
      <c r="C65" s="52">
        <f t="shared" si="0"/>
        <v>2492955</v>
      </c>
      <c r="D65" s="90" t="s">
        <v>32</v>
      </c>
      <c r="E65" s="91">
        <f>VLOOKUP(D65,'Money Won'!$1:$1048576,2,FALSE)</f>
        <v>424040</v>
      </c>
      <c r="F65" s="92" t="s">
        <v>36</v>
      </c>
      <c r="G65" s="91">
        <f>VLOOKUP(F65,'Money Won'!$1:$1048576,2,FALSE)</f>
        <v>101797</v>
      </c>
      <c r="H65" s="92" t="s">
        <v>60</v>
      </c>
      <c r="I65" s="91">
        <f>VLOOKUP(H65,'Money Won'!$1:$1048576,2,FALSE)</f>
        <v>502993</v>
      </c>
      <c r="J65" s="84" t="s">
        <v>178</v>
      </c>
      <c r="K65" s="154">
        <f>VLOOKUP(J65,'Money Won'!$1:$1048576,2,FALSE)</f>
        <v>101797</v>
      </c>
      <c r="L65" s="85" t="s">
        <v>173</v>
      </c>
      <c r="M65" s="154">
        <f>VLOOKUP(L65,'Money Won'!$1:$1048576,2,FALSE)</f>
        <v>603903</v>
      </c>
      <c r="N65" s="86" t="s">
        <v>174</v>
      </c>
      <c r="O65" s="154">
        <f>VLOOKUP(N65,'Money Won'!$1:$1048576,2,FALSE)</f>
        <v>210757</v>
      </c>
      <c r="P65" s="82" t="s">
        <v>130</v>
      </c>
      <c r="Q65" s="156">
        <f>VLOOKUP(P65,'Money Won'!$1:$1048576,2,FALSE)</f>
        <v>157931</v>
      </c>
      <c r="R65" s="82" t="s">
        <v>63</v>
      </c>
      <c r="S65" s="156">
        <f>VLOOKUP(R65,'Money Won'!$1:$1048576,2,FALSE)</f>
        <v>0</v>
      </c>
      <c r="T65" s="82" t="s">
        <v>182</v>
      </c>
      <c r="U65" s="156">
        <f>VLOOKUP(T65,'Money Won'!$1:$1048576,2,FALSE)</f>
        <v>0</v>
      </c>
      <c r="V65" s="78" t="s">
        <v>180</v>
      </c>
      <c r="W65" s="158">
        <f>VLOOKUP(V65,'Money Won'!$1:$1048576,2,FALSE)</f>
        <v>39275</v>
      </c>
      <c r="X65" s="79" t="s">
        <v>122</v>
      </c>
      <c r="Y65" s="158">
        <f>VLOOKUP(X65,'Money Won'!$1:$1048576,2,FALSE)</f>
        <v>27720</v>
      </c>
      <c r="Z65" s="79" t="s">
        <v>270</v>
      </c>
      <c r="AA65" s="158">
        <f>VLOOKUP(Z65,'Money Won'!$1:$1048576,2,FALSE)</f>
        <v>83422</v>
      </c>
      <c r="AB65" s="75" t="s">
        <v>184</v>
      </c>
      <c r="AC65" s="160">
        <f>VLOOKUP(AB65,'Money Won'!$1:$1048576,2,FALSE)</f>
        <v>210757</v>
      </c>
      <c r="AD65" s="76" t="s">
        <v>280</v>
      </c>
      <c r="AE65" s="160">
        <f>VLOOKUP(AD65,'Money Won'!$1:$1048576,2,FALSE)</f>
        <v>28563</v>
      </c>
      <c r="AF65" s="76" t="s">
        <v>189</v>
      </c>
      <c r="AG65" s="160">
        <f>VLOOKUP(AF65,'Money Won'!$1:$1048576,2,FALSE)</f>
        <v>0</v>
      </c>
    </row>
    <row r="66" spans="1:33" x14ac:dyDescent="0.2">
      <c r="A66" s="150">
        <v>65</v>
      </c>
      <c r="B66" s="51" t="s">
        <v>76</v>
      </c>
      <c r="C66" s="52">
        <f t="shared" ref="C66:C129" si="1">SUM(E66)+G66+I66+K66+M66+O66+Q66+S66+U66+W66+Y66+AA66+AC66+AE66+AG66</f>
        <v>2481110</v>
      </c>
      <c r="D66" s="90" t="s">
        <v>32</v>
      </c>
      <c r="E66" s="91">
        <f>VLOOKUP(D66,'Money Won'!$1:$1048576,2,FALSE)</f>
        <v>424040</v>
      </c>
      <c r="F66" s="92" t="s">
        <v>36</v>
      </c>
      <c r="G66" s="91">
        <f>VLOOKUP(F66,'Money Won'!$1:$1048576,2,FALSE)</f>
        <v>101797</v>
      </c>
      <c r="H66" s="92" t="s">
        <v>39</v>
      </c>
      <c r="I66" s="91">
        <f>VLOOKUP(H66,'Money Won'!$1:$1048576,2,FALSE)</f>
        <v>302236</v>
      </c>
      <c r="J66" s="85" t="s">
        <v>56</v>
      </c>
      <c r="K66" s="154">
        <f>VLOOKUP(J66,'Money Won'!$1:$1048576,2,FALSE)</f>
        <v>0</v>
      </c>
      <c r="L66" s="85" t="s">
        <v>100</v>
      </c>
      <c r="M66" s="154">
        <f>VLOOKUP(L66,'Money Won'!$1:$1048576,2,FALSE)</f>
        <v>0</v>
      </c>
      <c r="N66" s="86" t="s">
        <v>179</v>
      </c>
      <c r="O66" s="154">
        <f>VLOOKUP(N66,'Money Won'!$1:$1048576,2,FALSE)</f>
        <v>1350000</v>
      </c>
      <c r="P66" s="82" t="s">
        <v>130</v>
      </c>
      <c r="Q66" s="156">
        <f>VLOOKUP(P66,'Money Won'!$1:$1048576,2,FALSE)</f>
        <v>157931</v>
      </c>
      <c r="R66" s="82" t="s">
        <v>129</v>
      </c>
      <c r="S66" s="156">
        <f>VLOOKUP(R66,'Money Won'!$1:$1048576,2,FALSE)</f>
        <v>0</v>
      </c>
      <c r="T66" s="82" t="s">
        <v>168</v>
      </c>
      <c r="U66" s="156">
        <f>VLOOKUP(T66,'Money Won'!$1:$1048576,2,FALSE)</f>
        <v>52074</v>
      </c>
      <c r="V66" s="78" t="s">
        <v>128</v>
      </c>
      <c r="W66" s="158">
        <f>VLOOKUP(V66,'Money Won'!$1:$1048576,2,FALSE)</f>
        <v>27461</v>
      </c>
      <c r="X66" s="79" t="s">
        <v>180</v>
      </c>
      <c r="Y66" s="158">
        <f>VLOOKUP(X66,'Money Won'!$1:$1048576,2,FALSE)</f>
        <v>39275</v>
      </c>
      <c r="Z66" s="79" t="s">
        <v>193</v>
      </c>
      <c r="AA66" s="158">
        <f>VLOOKUP(Z66,'Money Won'!$1:$1048576,2,FALSE)</f>
        <v>26296</v>
      </c>
      <c r="AB66" s="75" t="s">
        <v>181</v>
      </c>
      <c r="AC66" s="160">
        <f>VLOOKUP(AB66,'Money Won'!$1:$1048576,2,FALSE)</f>
        <v>0</v>
      </c>
      <c r="AD66" s="76" t="s">
        <v>283</v>
      </c>
      <c r="AE66" s="160">
        <f>VLOOKUP(AD66,'Money Won'!$1:$1048576,2,FALSE)</f>
        <v>0</v>
      </c>
      <c r="AF66" s="76" t="s">
        <v>189</v>
      </c>
      <c r="AG66" s="160">
        <f>VLOOKUP(AF66,'Money Won'!$1:$1048576,2,FALSE)</f>
        <v>0</v>
      </c>
    </row>
    <row r="67" spans="1:33" x14ac:dyDescent="0.2">
      <c r="A67" s="150">
        <v>66</v>
      </c>
      <c r="B67" s="51" t="s">
        <v>402</v>
      </c>
      <c r="C67" s="52">
        <f t="shared" si="1"/>
        <v>2480217</v>
      </c>
      <c r="D67" s="90" t="s">
        <v>39</v>
      </c>
      <c r="E67" s="91">
        <f>VLOOKUP(D67,'Money Won'!$1:$1048576,2,FALSE)</f>
        <v>302236</v>
      </c>
      <c r="F67" s="90" t="s">
        <v>44</v>
      </c>
      <c r="G67" s="91">
        <f>VLOOKUP(F67,'Money Won'!$1:$1048576,2,FALSE)</f>
        <v>302236</v>
      </c>
      <c r="H67" s="92" t="s">
        <v>60</v>
      </c>
      <c r="I67" s="91">
        <f>VLOOKUP(H67,'Money Won'!$1:$1048576,2,FALSE)</f>
        <v>502993</v>
      </c>
      <c r="J67" s="84" t="s">
        <v>101</v>
      </c>
      <c r="K67" s="154">
        <f>VLOOKUP(J67,'Money Won'!$1:$1048576,2,FALSE)</f>
        <v>27073</v>
      </c>
      <c r="L67" s="85" t="s">
        <v>178</v>
      </c>
      <c r="M67" s="154">
        <f>VLOOKUP(L67,'Money Won'!$1:$1048576,2,FALSE)</f>
        <v>101797</v>
      </c>
      <c r="N67" s="84" t="s">
        <v>51</v>
      </c>
      <c r="O67" s="154">
        <f>VLOOKUP(N67,'Money Won'!$1:$1048576,2,FALSE)</f>
        <v>861457</v>
      </c>
      <c r="P67" s="82" t="s">
        <v>264</v>
      </c>
      <c r="Q67" s="156">
        <f>VLOOKUP(P67,'Money Won'!$1:$1048576,2,FALSE)</f>
        <v>157931</v>
      </c>
      <c r="R67" s="82" t="s">
        <v>120</v>
      </c>
      <c r="S67" s="156">
        <f>VLOOKUP(R67,'Money Won'!$1:$1048576,2,FALSE)</f>
        <v>0</v>
      </c>
      <c r="T67" s="82" t="s">
        <v>118</v>
      </c>
      <c r="U67" s="156">
        <f>VLOOKUP(T67,'Money Won'!$1:$1048576,2,FALSE)</f>
        <v>101797</v>
      </c>
      <c r="V67" s="78" t="s">
        <v>180</v>
      </c>
      <c r="W67" s="158">
        <f>VLOOKUP(V67,'Money Won'!$1:$1048576,2,FALSE)</f>
        <v>39275</v>
      </c>
      <c r="X67" s="79" t="s">
        <v>276</v>
      </c>
      <c r="Y67" s="158">
        <f>VLOOKUP(X67,'Money Won'!$1:$1048576,2,FALSE)</f>
        <v>0</v>
      </c>
      <c r="Z67" s="79" t="s">
        <v>270</v>
      </c>
      <c r="AA67" s="158">
        <f>VLOOKUP(Z67,'Money Won'!$1:$1048576,2,FALSE)</f>
        <v>83422</v>
      </c>
      <c r="AB67" s="75" t="s">
        <v>133</v>
      </c>
      <c r="AC67" s="160">
        <f>VLOOKUP(AB67,'Money Won'!$1:$1048576,2,FALSE)</f>
        <v>0</v>
      </c>
      <c r="AD67" s="76" t="s">
        <v>281</v>
      </c>
      <c r="AE67" s="160">
        <f>VLOOKUP(AD67,'Money Won'!$1:$1048576,2,FALSE)</f>
        <v>0</v>
      </c>
      <c r="AF67" s="76" t="s">
        <v>117</v>
      </c>
      <c r="AG67" s="160">
        <f>VLOOKUP(AF67,'Money Won'!$1:$1048576,2,FALSE)</f>
        <v>0</v>
      </c>
    </row>
    <row r="68" spans="1:33" x14ac:dyDescent="0.2">
      <c r="A68" s="150">
        <v>67</v>
      </c>
      <c r="B68" s="51" t="s">
        <v>392</v>
      </c>
      <c r="C68" s="52">
        <f t="shared" si="1"/>
        <v>2457296</v>
      </c>
      <c r="D68" s="90" t="s">
        <v>32</v>
      </c>
      <c r="E68" s="91">
        <f>VLOOKUP(D68,'Money Won'!$1:$1048576,2,FALSE)</f>
        <v>424040</v>
      </c>
      <c r="F68" s="92" t="s">
        <v>36</v>
      </c>
      <c r="G68" s="91">
        <f>VLOOKUP(F68,'Money Won'!$1:$1048576,2,FALSE)</f>
        <v>101797</v>
      </c>
      <c r="H68" s="92" t="s">
        <v>60</v>
      </c>
      <c r="I68" s="91">
        <f>VLOOKUP(H68,'Money Won'!$1:$1048576,2,FALSE)</f>
        <v>502993</v>
      </c>
      <c r="J68" s="84" t="s">
        <v>37</v>
      </c>
      <c r="K68" s="154">
        <f>VLOOKUP(J68,'Money Won'!$1:$1048576,2,FALSE)</f>
        <v>0</v>
      </c>
      <c r="L68" s="85" t="s">
        <v>174</v>
      </c>
      <c r="M68" s="154">
        <f>VLOOKUP(L68,'Money Won'!$1:$1048576,2,FALSE)</f>
        <v>210757</v>
      </c>
      <c r="N68" s="86" t="s">
        <v>51</v>
      </c>
      <c r="O68" s="154">
        <f>VLOOKUP(N68,'Money Won'!$1:$1048576,2,FALSE)</f>
        <v>861457</v>
      </c>
      <c r="P68" s="82" t="s">
        <v>66</v>
      </c>
      <c r="Q68" s="156">
        <f>VLOOKUP(P68,'Money Won'!$1:$1048576,2,FALSE)</f>
        <v>0</v>
      </c>
      <c r="R68" s="82" t="s">
        <v>61</v>
      </c>
      <c r="S68" s="156">
        <f>VLOOKUP(R68,'Money Won'!$1:$1048576,2,FALSE)</f>
        <v>302236</v>
      </c>
      <c r="T68" s="82" t="s">
        <v>96</v>
      </c>
      <c r="U68" s="156">
        <f>VLOOKUP(T68,'Money Won'!$1:$1048576,2,FALSE)</f>
        <v>0</v>
      </c>
      <c r="V68" s="78" t="s">
        <v>122</v>
      </c>
      <c r="W68" s="158">
        <f>VLOOKUP(V68,'Money Won'!$1:$1048576,2,FALSE)</f>
        <v>27720</v>
      </c>
      <c r="X68" s="79" t="s">
        <v>193</v>
      </c>
      <c r="Y68" s="158">
        <f>VLOOKUP(X68,'Money Won'!$1:$1048576,2,FALSE)</f>
        <v>26296</v>
      </c>
      <c r="Z68" s="79" t="s">
        <v>135</v>
      </c>
      <c r="AA68" s="158">
        <f>VLOOKUP(Z68,'Money Won'!$1:$1048576,2,FALSE)</f>
        <v>0</v>
      </c>
      <c r="AB68" s="75" t="s">
        <v>181</v>
      </c>
      <c r="AC68" s="160">
        <f>VLOOKUP(AB68,'Money Won'!$1:$1048576,2,FALSE)</f>
        <v>0</v>
      </c>
      <c r="AD68" s="76" t="s">
        <v>189</v>
      </c>
      <c r="AE68" s="160">
        <f>VLOOKUP(AD68,'Money Won'!$1:$1048576,2,FALSE)</f>
        <v>0</v>
      </c>
      <c r="AF68" s="76" t="s">
        <v>291</v>
      </c>
      <c r="AG68" s="160">
        <f>VLOOKUP(AF68,'Money Won'!$1:$1048576,2,FALSE)</f>
        <v>0</v>
      </c>
    </row>
    <row r="69" spans="1:33" x14ac:dyDescent="0.2">
      <c r="A69" s="150">
        <v>68</v>
      </c>
      <c r="B69" s="51" t="s">
        <v>344</v>
      </c>
      <c r="C69" s="52">
        <f t="shared" si="1"/>
        <v>2447691</v>
      </c>
      <c r="D69" s="90" t="s">
        <v>32</v>
      </c>
      <c r="E69" s="91">
        <f>VLOOKUP(D69,'Money Won'!$1:$1048576,2,FALSE)</f>
        <v>424040</v>
      </c>
      <c r="F69" s="92" t="s">
        <v>39</v>
      </c>
      <c r="G69" s="91">
        <f>VLOOKUP(F69,'Money Won'!$1:$1048576,2,FALSE)</f>
        <v>302236</v>
      </c>
      <c r="H69" s="92" t="s">
        <v>60</v>
      </c>
      <c r="I69" s="91">
        <f>VLOOKUP(H69,'Money Won'!$1:$1048576,2,FALSE)</f>
        <v>502993</v>
      </c>
      <c r="J69" s="86" t="s">
        <v>175</v>
      </c>
      <c r="K69" s="154">
        <f>VLOOKUP(J69,'Money Won'!$1:$1048576,2,FALSE)</f>
        <v>0</v>
      </c>
      <c r="L69" s="85" t="s">
        <v>174</v>
      </c>
      <c r="M69" s="154">
        <f>VLOOKUP(L69,'Money Won'!$1:$1048576,2,FALSE)</f>
        <v>210757</v>
      </c>
      <c r="N69" s="86" t="s">
        <v>51</v>
      </c>
      <c r="O69" s="154">
        <f>VLOOKUP(N69,'Money Won'!$1:$1048576,2,FALSE)</f>
        <v>861457</v>
      </c>
      <c r="P69" s="82" t="s">
        <v>168</v>
      </c>
      <c r="Q69" s="156">
        <f>VLOOKUP(P69,'Money Won'!$1:$1048576,2,FALSE)</f>
        <v>52074</v>
      </c>
      <c r="R69" s="82" t="s">
        <v>131</v>
      </c>
      <c r="S69" s="156">
        <f>VLOOKUP(R69,'Money Won'!$1:$1048576,2,FALSE)</f>
        <v>0</v>
      </c>
      <c r="T69" s="82" t="s">
        <v>63</v>
      </c>
      <c r="U69" s="156">
        <f>VLOOKUP(T69,'Money Won'!$1:$1048576,2,FALSE)</f>
        <v>0</v>
      </c>
      <c r="V69" s="78" t="s">
        <v>180</v>
      </c>
      <c r="W69" s="158">
        <f>VLOOKUP(V69,'Money Won'!$1:$1048576,2,FALSE)</f>
        <v>39275</v>
      </c>
      <c r="X69" s="79" t="s">
        <v>278</v>
      </c>
      <c r="Y69" s="158">
        <f>VLOOKUP(X69,'Money Won'!$1:$1048576,2,FALSE)</f>
        <v>0</v>
      </c>
      <c r="Z69" s="79" t="s">
        <v>193</v>
      </c>
      <c r="AA69" s="158">
        <f>VLOOKUP(Z69,'Money Won'!$1:$1048576,2,FALSE)</f>
        <v>26296</v>
      </c>
      <c r="AB69" s="75" t="s">
        <v>133</v>
      </c>
      <c r="AC69" s="160">
        <f>VLOOKUP(AB69,'Money Won'!$1:$1048576,2,FALSE)</f>
        <v>0</v>
      </c>
      <c r="AD69" s="76" t="s">
        <v>280</v>
      </c>
      <c r="AE69" s="160">
        <f>VLOOKUP(AD69,'Money Won'!$1:$1048576,2,FALSE)</f>
        <v>28563</v>
      </c>
      <c r="AF69" s="76" t="s">
        <v>117</v>
      </c>
      <c r="AG69" s="160">
        <f>VLOOKUP(AF69,'Money Won'!$1:$1048576,2,FALSE)</f>
        <v>0</v>
      </c>
    </row>
    <row r="70" spans="1:33" x14ac:dyDescent="0.2">
      <c r="A70" s="150">
        <v>69</v>
      </c>
      <c r="B70" s="51" t="s">
        <v>374</v>
      </c>
      <c r="C70" s="52">
        <f t="shared" si="1"/>
        <v>2439478</v>
      </c>
      <c r="D70" s="90" t="s">
        <v>32</v>
      </c>
      <c r="E70" s="91">
        <f>VLOOKUP(D70,'Money Won'!$1:$1048576,2,FALSE)</f>
        <v>424040</v>
      </c>
      <c r="F70" s="90" t="s">
        <v>36</v>
      </c>
      <c r="G70" s="91">
        <f>VLOOKUP(F70,'Money Won'!$1:$1048576,2,FALSE)</f>
        <v>101797</v>
      </c>
      <c r="H70" s="92" t="s">
        <v>39</v>
      </c>
      <c r="I70" s="91">
        <f>VLOOKUP(H70,'Money Won'!$1:$1048576,2,FALSE)</f>
        <v>302236</v>
      </c>
      <c r="J70" s="84" t="s">
        <v>178</v>
      </c>
      <c r="K70" s="154">
        <f>VLOOKUP(J70,'Money Won'!$1:$1048576,2,FALSE)</f>
        <v>101797</v>
      </c>
      <c r="L70" s="86" t="s">
        <v>174</v>
      </c>
      <c r="M70" s="154">
        <f>VLOOKUP(L70,'Money Won'!$1:$1048576,2,FALSE)</f>
        <v>210757</v>
      </c>
      <c r="N70" s="86" t="s">
        <v>51</v>
      </c>
      <c r="O70" s="154">
        <f>VLOOKUP(N70,'Money Won'!$1:$1048576,2,FALSE)</f>
        <v>861457</v>
      </c>
      <c r="P70" s="82" t="s">
        <v>121</v>
      </c>
      <c r="Q70" s="156">
        <f>VLOOKUP(P70,'Money Won'!$1:$1048576,2,FALSE)</f>
        <v>39275</v>
      </c>
      <c r="R70" s="82" t="s">
        <v>61</v>
      </c>
      <c r="S70" s="156">
        <f>VLOOKUP(R70,'Money Won'!$1:$1048576,2,FALSE)</f>
        <v>302236</v>
      </c>
      <c r="T70" s="82" t="s">
        <v>185</v>
      </c>
      <c r="U70" s="156">
        <f>VLOOKUP(T70,'Money Won'!$1:$1048576,2,FALSE)</f>
        <v>0</v>
      </c>
      <c r="V70" s="78" t="s">
        <v>180</v>
      </c>
      <c r="W70" s="158">
        <f>VLOOKUP(V70,'Money Won'!$1:$1048576,2,FALSE)</f>
        <v>39275</v>
      </c>
      <c r="X70" s="78" t="s">
        <v>267</v>
      </c>
      <c r="Y70" s="158">
        <f>VLOOKUP(X70,'Money Won'!$1:$1048576,2,FALSE)</f>
        <v>30312</v>
      </c>
      <c r="Z70" s="79" t="s">
        <v>193</v>
      </c>
      <c r="AA70" s="158">
        <f>VLOOKUP(Z70,'Money Won'!$1:$1048576,2,FALSE)</f>
        <v>26296</v>
      </c>
      <c r="AB70" s="75" t="s">
        <v>197</v>
      </c>
      <c r="AC70" s="160">
        <f>VLOOKUP(AB70,'Money Won'!$1:$1048576,2,FALSE)</f>
        <v>0</v>
      </c>
      <c r="AD70" s="76" t="s">
        <v>191</v>
      </c>
      <c r="AE70" s="160">
        <f>VLOOKUP(AD70,'Money Won'!$1:$1048576,2,FALSE)</f>
        <v>0</v>
      </c>
      <c r="AF70" s="76" t="s">
        <v>189</v>
      </c>
      <c r="AG70" s="160">
        <f>VLOOKUP(AF70,'Money Won'!$1:$1048576,2,FALSE)</f>
        <v>0</v>
      </c>
    </row>
    <row r="71" spans="1:33" x14ac:dyDescent="0.2">
      <c r="A71" s="150">
        <v>70</v>
      </c>
      <c r="B71" s="51" t="s">
        <v>358</v>
      </c>
      <c r="C71" s="52">
        <f t="shared" si="1"/>
        <v>2432509</v>
      </c>
      <c r="D71" s="90" t="s">
        <v>32</v>
      </c>
      <c r="E71" s="91">
        <f>VLOOKUP(D71,'Money Won'!$1:$1048576,2,FALSE)</f>
        <v>424040</v>
      </c>
      <c r="F71" s="92" t="s">
        <v>40</v>
      </c>
      <c r="G71" s="91">
        <f>VLOOKUP(F71,'Money Won'!$1:$1048576,2,FALSE)</f>
        <v>210757</v>
      </c>
      <c r="H71" s="92" t="s">
        <v>176</v>
      </c>
      <c r="I71" s="91">
        <f>VLOOKUP(H71,'Money Won'!$1:$1048576,2,FALSE)</f>
        <v>0</v>
      </c>
      <c r="J71" s="84" t="s">
        <v>173</v>
      </c>
      <c r="K71" s="154">
        <f>VLOOKUP(J71,'Money Won'!$1:$1048576,2,FALSE)</f>
        <v>603903</v>
      </c>
      <c r="L71" s="85" t="s">
        <v>174</v>
      </c>
      <c r="M71" s="154">
        <f>VLOOKUP(L71,'Money Won'!$1:$1048576,2,FALSE)</f>
        <v>210757</v>
      </c>
      <c r="N71" s="86" t="s">
        <v>51</v>
      </c>
      <c r="O71" s="154">
        <f>VLOOKUP(N71,'Money Won'!$1:$1048576,2,FALSE)</f>
        <v>861457</v>
      </c>
      <c r="P71" s="82" t="s">
        <v>131</v>
      </c>
      <c r="Q71" s="156">
        <f>VLOOKUP(P71,'Money Won'!$1:$1048576,2,FALSE)</f>
        <v>0</v>
      </c>
      <c r="R71" s="82" t="s">
        <v>132</v>
      </c>
      <c r="S71" s="156">
        <f>VLOOKUP(R71,'Money Won'!$1:$1048576,2,FALSE)</f>
        <v>0</v>
      </c>
      <c r="T71" s="82" t="s">
        <v>91</v>
      </c>
      <c r="U71" s="156">
        <f>VLOOKUP(T71,'Money Won'!$1:$1048576,2,FALSE)</f>
        <v>0</v>
      </c>
      <c r="V71" s="78" t="s">
        <v>128</v>
      </c>
      <c r="W71" s="158">
        <f>VLOOKUP(V71,'Money Won'!$1:$1048576,2,FALSE)</f>
        <v>27461</v>
      </c>
      <c r="X71" s="79" t="s">
        <v>180</v>
      </c>
      <c r="Y71" s="158">
        <f>VLOOKUP(X71,'Money Won'!$1:$1048576,2,FALSE)</f>
        <v>39275</v>
      </c>
      <c r="Z71" s="79" t="s">
        <v>193</v>
      </c>
      <c r="AA71" s="158">
        <f>VLOOKUP(Z71,'Money Won'!$1:$1048576,2,FALSE)</f>
        <v>26296</v>
      </c>
      <c r="AB71" s="75" t="s">
        <v>280</v>
      </c>
      <c r="AC71" s="160">
        <f>VLOOKUP(AB71,'Money Won'!$1:$1048576,2,FALSE)</f>
        <v>28563</v>
      </c>
      <c r="AD71" s="76" t="s">
        <v>283</v>
      </c>
      <c r="AE71" s="160">
        <f>VLOOKUP(AD71,'Money Won'!$1:$1048576,2,FALSE)</f>
        <v>0</v>
      </c>
      <c r="AF71" s="76" t="s">
        <v>189</v>
      </c>
      <c r="AG71" s="160">
        <f>VLOOKUP(AF71,'Money Won'!$1:$1048576,2,FALSE)</f>
        <v>0</v>
      </c>
    </row>
    <row r="72" spans="1:33" x14ac:dyDescent="0.2">
      <c r="A72" s="150">
        <v>71</v>
      </c>
      <c r="B72" s="51" t="s">
        <v>326</v>
      </c>
      <c r="C72" s="52">
        <f t="shared" si="1"/>
        <v>2413616</v>
      </c>
      <c r="D72" s="90" t="s">
        <v>60</v>
      </c>
      <c r="E72" s="91">
        <f>VLOOKUP(D72,'Money Won'!$1:$1048576,2,FALSE)</f>
        <v>502993</v>
      </c>
      <c r="F72" s="92" t="s">
        <v>36</v>
      </c>
      <c r="G72" s="91">
        <f>VLOOKUP(F72,'Money Won'!$1:$1048576,2,FALSE)</f>
        <v>101797</v>
      </c>
      <c r="H72" s="92" t="s">
        <v>90</v>
      </c>
      <c r="I72" s="91">
        <f>VLOOKUP(H72,'Money Won'!$1:$1048576,2,FALSE)</f>
        <v>0</v>
      </c>
      <c r="J72" s="84" t="s">
        <v>178</v>
      </c>
      <c r="K72" s="154">
        <f>VLOOKUP(J72,'Money Won'!$1:$1048576,2,FALSE)</f>
        <v>101797</v>
      </c>
      <c r="L72" s="85" t="s">
        <v>54</v>
      </c>
      <c r="M72" s="154">
        <f>VLOOKUP(L72,'Money Won'!$1:$1048576,2,FALSE)</f>
        <v>0</v>
      </c>
      <c r="N72" s="86" t="s">
        <v>179</v>
      </c>
      <c r="O72" s="154">
        <f>VLOOKUP(N72,'Money Won'!$1:$1048576,2,FALSE)</f>
        <v>1350000</v>
      </c>
      <c r="P72" s="82" t="s">
        <v>63</v>
      </c>
      <c r="Q72" s="156">
        <f>VLOOKUP(P72,'Money Won'!$1:$1048576,2,FALSE)</f>
        <v>0</v>
      </c>
      <c r="R72" s="82" t="s">
        <v>129</v>
      </c>
      <c r="S72" s="156">
        <f>VLOOKUP(R72,'Money Won'!$1:$1048576,2,FALSE)</f>
        <v>0</v>
      </c>
      <c r="T72" s="82" t="s">
        <v>61</v>
      </c>
      <c r="U72" s="156">
        <f>VLOOKUP(T72,'Money Won'!$1:$1048576,2,FALSE)</f>
        <v>302236</v>
      </c>
      <c r="V72" s="78" t="s">
        <v>122</v>
      </c>
      <c r="W72" s="158">
        <f>VLOOKUP(V72,'Money Won'!$1:$1048576,2,FALSE)</f>
        <v>27720</v>
      </c>
      <c r="X72" s="79" t="s">
        <v>126</v>
      </c>
      <c r="Y72" s="158">
        <f>VLOOKUP(X72,'Money Won'!$1:$1048576,2,FALSE)</f>
        <v>27073</v>
      </c>
      <c r="Z72" s="79" t="s">
        <v>276</v>
      </c>
      <c r="AA72" s="158">
        <f>VLOOKUP(Z72,'Money Won'!$1:$1048576,2,FALSE)</f>
        <v>0</v>
      </c>
      <c r="AB72" s="75" t="s">
        <v>181</v>
      </c>
      <c r="AC72" s="160">
        <f>VLOOKUP(AB72,'Money Won'!$1:$1048576,2,FALSE)</f>
        <v>0</v>
      </c>
      <c r="AD72" s="76" t="s">
        <v>283</v>
      </c>
      <c r="AE72" s="160">
        <f>VLOOKUP(AD72,'Money Won'!$1:$1048576,2,FALSE)</f>
        <v>0</v>
      </c>
      <c r="AF72" s="76" t="s">
        <v>197</v>
      </c>
      <c r="AG72" s="160">
        <f>VLOOKUP(AF72,'Money Won'!$1:$1048576,2,FALSE)</f>
        <v>0</v>
      </c>
    </row>
    <row r="73" spans="1:33" x14ac:dyDescent="0.2">
      <c r="A73" s="150">
        <v>72</v>
      </c>
      <c r="B73" s="51" t="s">
        <v>74</v>
      </c>
      <c r="C73" s="52">
        <f t="shared" si="1"/>
        <v>2402228</v>
      </c>
      <c r="D73" s="90" t="s">
        <v>39</v>
      </c>
      <c r="E73" s="91">
        <f>VLOOKUP(D73,'Money Won'!$1:$1048576,2,FALSE)</f>
        <v>302236</v>
      </c>
      <c r="F73" s="92" t="s">
        <v>36</v>
      </c>
      <c r="G73" s="91">
        <f>VLOOKUP(F73,'Money Won'!$1:$1048576,2,FALSE)</f>
        <v>101797</v>
      </c>
      <c r="H73" s="92" t="s">
        <v>60</v>
      </c>
      <c r="I73" s="91">
        <f>VLOOKUP(H73,'Money Won'!$1:$1048576,2,FALSE)</f>
        <v>502993</v>
      </c>
      <c r="J73" s="84" t="s">
        <v>101</v>
      </c>
      <c r="K73" s="154">
        <f>VLOOKUP(J73,'Money Won'!$1:$1048576,2,FALSE)</f>
        <v>27073</v>
      </c>
      <c r="L73" s="85" t="s">
        <v>172</v>
      </c>
      <c r="M73" s="154">
        <f>VLOOKUP(L73,'Money Won'!$1:$1048576,2,FALSE)</f>
        <v>0</v>
      </c>
      <c r="N73" s="86" t="s">
        <v>51</v>
      </c>
      <c r="O73" s="154">
        <f>VLOOKUP(N73,'Money Won'!$1:$1048576,2,FALSE)</f>
        <v>861457</v>
      </c>
      <c r="P73" s="82" t="s">
        <v>61</v>
      </c>
      <c r="Q73" s="156">
        <f>VLOOKUP(P73,'Money Won'!$1:$1048576,2,FALSE)</f>
        <v>302236</v>
      </c>
      <c r="R73" s="82" t="s">
        <v>131</v>
      </c>
      <c r="S73" s="156">
        <f>VLOOKUP(R73,'Money Won'!$1:$1048576,2,FALSE)</f>
        <v>0</v>
      </c>
      <c r="T73" s="82" t="s">
        <v>182</v>
      </c>
      <c r="U73" s="156">
        <f>VLOOKUP(T73,'Money Won'!$1:$1048576,2,FALSE)</f>
        <v>0</v>
      </c>
      <c r="V73" s="78" t="s">
        <v>122</v>
      </c>
      <c r="W73" s="158">
        <f>VLOOKUP(V73,'Money Won'!$1:$1048576,2,FALSE)</f>
        <v>27720</v>
      </c>
      <c r="X73" s="79" t="s">
        <v>180</v>
      </c>
      <c r="Y73" s="158">
        <f>VLOOKUP(X73,'Money Won'!$1:$1048576,2,FALSE)</f>
        <v>39275</v>
      </c>
      <c r="Z73" s="79" t="s">
        <v>192</v>
      </c>
      <c r="AA73" s="158">
        <f>VLOOKUP(Z73,'Money Won'!$1:$1048576,2,FALSE)</f>
        <v>26684</v>
      </c>
      <c r="AB73" s="75" t="s">
        <v>181</v>
      </c>
      <c r="AC73" s="160">
        <f>VLOOKUP(AB73,'Money Won'!$1:$1048576,2,FALSE)</f>
        <v>0</v>
      </c>
      <c r="AD73" s="75" t="s">
        <v>287</v>
      </c>
      <c r="AE73" s="160">
        <f>VLOOKUP(AD73,'Money Won'!$1:$1048576,2,FALSE)</f>
        <v>0</v>
      </c>
      <c r="AF73" s="76" t="s">
        <v>184</v>
      </c>
      <c r="AG73" s="160">
        <f>VLOOKUP(AF73,'Money Won'!$1:$1048576,2,FALSE)</f>
        <v>210757</v>
      </c>
    </row>
    <row r="74" spans="1:33" x14ac:dyDescent="0.2">
      <c r="A74" s="150">
        <v>73</v>
      </c>
      <c r="B74" s="51" t="s">
        <v>357</v>
      </c>
      <c r="C74" s="52">
        <f t="shared" si="1"/>
        <v>2393097</v>
      </c>
      <c r="D74" s="90" t="s">
        <v>32</v>
      </c>
      <c r="E74" s="91">
        <f>VLOOKUP(D74,'Money Won'!$1:$1048576,2,FALSE)</f>
        <v>424040</v>
      </c>
      <c r="F74" s="92" t="s">
        <v>60</v>
      </c>
      <c r="G74" s="91">
        <f>VLOOKUP(F74,'Money Won'!$1:$1048576,2,FALSE)</f>
        <v>502993</v>
      </c>
      <c r="H74" s="92" t="s">
        <v>171</v>
      </c>
      <c r="I74" s="91">
        <f>VLOOKUP(H74,'Money Won'!$1:$1048576,2,FALSE)</f>
        <v>64024</v>
      </c>
      <c r="J74" s="84" t="s">
        <v>33</v>
      </c>
      <c r="K74" s="154">
        <f>VLOOKUP(J74,'Money Won'!$1:$1048576,2,FALSE)</f>
        <v>0</v>
      </c>
      <c r="L74" s="85" t="s">
        <v>174</v>
      </c>
      <c r="M74" s="154">
        <f>VLOOKUP(L74,'Money Won'!$1:$1048576,2,FALSE)</f>
        <v>210757</v>
      </c>
      <c r="N74" s="86" t="s">
        <v>51</v>
      </c>
      <c r="O74" s="154">
        <f>VLOOKUP(N74,'Money Won'!$1:$1048576,2,FALSE)</f>
        <v>861457</v>
      </c>
      <c r="P74" s="82" t="s">
        <v>168</v>
      </c>
      <c r="Q74" s="156">
        <f>VLOOKUP(P74,'Money Won'!$1:$1048576,2,FALSE)</f>
        <v>52074</v>
      </c>
      <c r="R74" s="82" t="s">
        <v>129</v>
      </c>
      <c r="S74" s="156">
        <f>VLOOKUP(R74,'Money Won'!$1:$1048576,2,FALSE)</f>
        <v>0</v>
      </c>
      <c r="T74" s="82" t="s">
        <v>120</v>
      </c>
      <c r="U74" s="156">
        <f>VLOOKUP(T74,'Money Won'!$1:$1048576,2,FALSE)</f>
        <v>0</v>
      </c>
      <c r="V74" s="78" t="s">
        <v>180</v>
      </c>
      <c r="W74" s="158">
        <f>VLOOKUP(V74,'Money Won'!$1:$1048576,2,FALSE)</f>
        <v>39275</v>
      </c>
      <c r="X74" s="79" t="s">
        <v>122</v>
      </c>
      <c r="Y74" s="158">
        <f>VLOOKUP(X74,'Money Won'!$1:$1048576,2,FALSE)</f>
        <v>27720</v>
      </c>
      <c r="Z74" s="79" t="s">
        <v>195</v>
      </c>
      <c r="AA74" s="158">
        <f>VLOOKUP(Z74,'Money Won'!$1:$1048576,2,FALSE)</f>
        <v>0</v>
      </c>
      <c r="AB74" s="75" t="s">
        <v>184</v>
      </c>
      <c r="AC74" s="160">
        <f>VLOOKUP(AB74,'Money Won'!$1:$1048576,2,FALSE)</f>
        <v>210757</v>
      </c>
      <c r="AD74" s="76" t="s">
        <v>197</v>
      </c>
      <c r="AE74" s="160">
        <f>VLOOKUP(AD74,'Money Won'!$1:$1048576,2,FALSE)</f>
        <v>0</v>
      </c>
      <c r="AF74" s="76" t="s">
        <v>189</v>
      </c>
      <c r="AG74" s="160">
        <f>VLOOKUP(AF74,'Money Won'!$1:$1048576,2,FALSE)</f>
        <v>0</v>
      </c>
    </row>
    <row r="75" spans="1:33" x14ac:dyDescent="0.2">
      <c r="A75" s="150">
        <v>74</v>
      </c>
      <c r="B75" s="51" t="s">
        <v>108</v>
      </c>
      <c r="C75" s="52">
        <f t="shared" si="1"/>
        <v>2387696</v>
      </c>
      <c r="D75" s="90" t="s">
        <v>59</v>
      </c>
      <c r="E75" s="91">
        <f>VLOOKUP(D75,'Money Won'!$1:$1048576,2,FALSE)</f>
        <v>302236</v>
      </c>
      <c r="F75" s="92" t="s">
        <v>36</v>
      </c>
      <c r="G75" s="91">
        <f>VLOOKUP(F75,'Money Won'!$1:$1048576,2,FALSE)</f>
        <v>101797</v>
      </c>
      <c r="H75" s="92" t="s">
        <v>44</v>
      </c>
      <c r="I75" s="91">
        <f>VLOOKUP(H75,'Money Won'!$1:$1048576,2,FALSE)</f>
        <v>302236</v>
      </c>
      <c r="J75" s="84" t="s">
        <v>178</v>
      </c>
      <c r="K75" s="154">
        <f>VLOOKUP(J75,'Money Won'!$1:$1048576,2,FALSE)</f>
        <v>101797</v>
      </c>
      <c r="L75" s="85" t="s">
        <v>54</v>
      </c>
      <c r="M75" s="154">
        <f>VLOOKUP(L75,'Money Won'!$1:$1048576,2,FALSE)</f>
        <v>0</v>
      </c>
      <c r="N75" s="86" t="s">
        <v>179</v>
      </c>
      <c r="O75" s="154">
        <f>VLOOKUP(N75,'Money Won'!$1:$1048576,2,FALSE)</f>
        <v>1350000</v>
      </c>
      <c r="P75" s="82" t="s">
        <v>168</v>
      </c>
      <c r="Q75" s="156">
        <f>VLOOKUP(P75,'Money Won'!$1:$1048576,2,FALSE)</f>
        <v>52074</v>
      </c>
      <c r="R75" s="82" t="s">
        <v>131</v>
      </c>
      <c r="S75" s="156">
        <f>VLOOKUP(R75,'Money Won'!$1:$1048576,2,FALSE)</f>
        <v>0</v>
      </c>
      <c r="T75" s="82" t="s">
        <v>63</v>
      </c>
      <c r="U75" s="156">
        <f>VLOOKUP(T75,'Money Won'!$1:$1048576,2,FALSE)</f>
        <v>0</v>
      </c>
      <c r="V75" s="78" t="s">
        <v>180</v>
      </c>
      <c r="W75" s="158">
        <f>VLOOKUP(V75,'Money Won'!$1:$1048576,2,FALSE)</f>
        <v>39275</v>
      </c>
      <c r="X75" s="79" t="s">
        <v>193</v>
      </c>
      <c r="Y75" s="158">
        <f>VLOOKUP(X75,'Money Won'!$1:$1048576,2,FALSE)</f>
        <v>26296</v>
      </c>
      <c r="Z75" s="79" t="s">
        <v>270</v>
      </c>
      <c r="AA75" s="158">
        <f>VLOOKUP(Z75,'Money Won'!$1:$1048576,2,FALSE)</f>
        <v>83422</v>
      </c>
      <c r="AB75" s="75" t="s">
        <v>280</v>
      </c>
      <c r="AC75" s="160">
        <f>VLOOKUP(AB75,'Money Won'!$1:$1048576,2,FALSE)</f>
        <v>28563</v>
      </c>
      <c r="AD75" s="76" t="s">
        <v>283</v>
      </c>
      <c r="AE75" s="160">
        <f>VLOOKUP(AD75,'Money Won'!$1:$1048576,2,FALSE)</f>
        <v>0</v>
      </c>
      <c r="AF75" s="76" t="s">
        <v>189</v>
      </c>
      <c r="AG75" s="160">
        <f>VLOOKUP(AF75,'Money Won'!$1:$1048576,2,FALSE)</f>
        <v>0</v>
      </c>
    </row>
    <row r="76" spans="1:33" x14ac:dyDescent="0.2">
      <c r="A76" s="150">
        <v>75</v>
      </c>
      <c r="B76" s="51" t="s">
        <v>238</v>
      </c>
      <c r="C76" s="52">
        <f t="shared" si="1"/>
        <v>2371342</v>
      </c>
      <c r="D76" s="90" t="s">
        <v>32</v>
      </c>
      <c r="E76" s="91">
        <f>VLOOKUP(D76,'Money Won'!$1:$1048576,2,FALSE)</f>
        <v>424040</v>
      </c>
      <c r="F76" s="92" t="s">
        <v>36</v>
      </c>
      <c r="G76" s="91">
        <f>VLOOKUP(F76,'Money Won'!$1:$1048576,2,FALSE)</f>
        <v>101797</v>
      </c>
      <c r="H76" s="92" t="s">
        <v>59</v>
      </c>
      <c r="I76" s="91">
        <f>VLOOKUP(H76,'Money Won'!$1:$1048576,2,FALSE)</f>
        <v>302236</v>
      </c>
      <c r="J76" s="84" t="s">
        <v>178</v>
      </c>
      <c r="K76" s="154">
        <f>VLOOKUP(J76,'Money Won'!$1:$1048576,2,FALSE)</f>
        <v>101797</v>
      </c>
      <c r="L76" s="85" t="s">
        <v>54</v>
      </c>
      <c r="M76" s="154">
        <f>VLOOKUP(L76,'Money Won'!$1:$1048576,2,FALSE)</f>
        <v>0</v>
      </c>
      <c r="N76" s="86" t="s">
        <v>179</v>
      </c>
      <c r="O76" s="154">
        <f>VLOOKUP(N76,'Money Won'!$1:$1048576,2,FALSE)</f>
        <v>1350000</v>
      </c>
      <c r="P76" s="82" t="s">
        <v>132</v>
      </c>
      <c r="Q76" s="156">
        <f>VLOOKUP(P76,'Money Won'!$1:$1048576,2,FALSE)</f>
        <v>0</v>
      </c>
      <c r="R76" s="82" t="s">
        <v>63</v>
      </c>
      <c r="S76" s="156">
        <f>VLOOKUP(R76,'Money Won'!$1:$1048576,2,FALSE)</f>
        <v>0</v>
      </c>
      <c r="T76" s="82" t="s">
        <v>182</v>
      </c>
      <c r="U76" s="156">
        <f>VLOOKUP(T76,'Money Won'!$1:$1048576,2,FALSE)</f>
        <v>0</v>
      </c>
      <c r="V76" s="78" t="s">
        <v>180</v>
      </c>
      <c r="W76" s="158">
        <f>VLOOKUP(V76,'Money Won'!$1:$1048576,2,FALSE)</f>
        <v>39275</v>
      </c>
      <c r="X76" s="79" t="s">
        <v>194</v>
      </c>
      <c r="Y76" s="158">
        <f>VLOOKUP(X76,'Money Won'!$1:$1048576,2,FALSE)</f>
        <v>0</v>
      </c>
      <c r="Z76" s="79" t="s">
        <v>193</v>
      </c>
      <c r="AA76" s="158">
        <f>VLOOKUP(Z76,'Money Won'!$1:$1048576,2,FALSE)</f>
        <v>26296</v>
      </c>
      <c r="AB76" s="75" t="s">
        <v>284</v>
      </c>
      <c r="AC76" s="160">
        <f>VLOOKUP(AB76,'Money Won'!$1:$1048576,2,FALSE)</f>
        <v>25901</v>
      </c>
      <c r="AD76" s="76" t="s">
        <v>283</v>
      </c>
      <c r="AE76" s="160">
        <f>VLOOKUP(AD76,'Money Won'!$1:$1048576,2,FALSE)</f>
        <v>0</v>
      </c>
      <c r="AF76" s="76" t="s">
        <v>133</v>
      </c>
      <c r="AG76" s="160">
        <f>VLOOKUP(AF76,'Money Won'!$1:$1048576,2,FALSE)</f>
        <v>0</v>
      </c>
    </row>
    <row r="77" spans="1:33" x14ac:dyDescent="0.2">
      <c r="A77" s="150">
        <v>76</v>
      </c>
      <c r="B77" s="51" t="s">
        <v>293</v>
      </c>
      <c r="C77" s="52">
        <f t="shared" si="1"/>
        <v>2340704</v>
      </c>
      <c r="D77" s="90" t="s">
        <v>32</v>
      </c>
      <c r="E77" s="91">
        <f>VLOOKUP(D77,'Money Won'!$1:$1048576,2,FALSE)</f>
        <v>424040</v>
      </c>
      <c r="F77" s="92" t="s">
        <v>39</v>
      </c>
      <c r="G77" s="91">
        <f>VLOOKUP(F77,'Money Won'!$1:$1048576,2,FALSE)</f>
        <v>302236</v>
      </c>
      <c r="H77" s="92" t="s">
        <v>60</v>
      </c>
      <c r="I77" s="91">
        <f>VLOOKUP(H77,'Money Won'!$1:$1048576,2,FALSE)</f>
        <v>502993</v>
      </c>
      <c r="J77" s="84" t="s">
        <v>178</v>
      </c>
      <c r="K77" s="154">
        <f>VLOOKUP(J77,'Money Won'!$1:$1048576,2,FALSE)</f>
        <v>101797</v>
      </c>
      <c r="L77" s="85" t="s">
        <v>173</v>
      </c>
      <c r="M77" s="154">
        <f>VLOOKUP(L77,'Money Won'!$1:$1048576,2,FALSE)</f>
        <v>603903</v>
      </c>
      <c r="N77" s="85" t="s">
        <v>127</v>
      </c>
      <c r="O77" s="154">
        <f>VLOOKUP(N77,'Money Won'!$1:$1048576,2,FALSE)</f>
        <v>129407</v>
      </c>
      <c r="P77" s="82" t="s">
        <v>96</v>
      </c>
      <c r="Q77" s="156">
        <f>VLOOKUP(P77,'Money Won'!$1:$1048576,2,FALSE)</f>
        <v>0</v>
      </c>
      <c r="R77" s="82" t="s">
        <v>63</v>
      </c>
      <c r="S77" s="156">
        <f>VLOOKUP(R77,'Money Won'!$1:$1048576,2,FALSE)</f>
        <v>0</v>
      </c>
      <c r="T77" s="82" t="s">
        <v>91</v>
      </c>
      <c r="U77" s="156">
        <f>VLOOKUP(T77,'Money Won'!$1:$1048576,2,FALSE)</f>
        <v>0</v>
      </c>
      <c r="V77" s="78" t="s">
        <v>180</v>
      </c>
      <c r="W77" s="158">
        <f>VLOOKUP(V77,'Money Won'!$1:$1048576,2,FALSE)</f>
        <v>39275</v>
      </c>
      <c r="X77" s="80" t="s">
        <v>123</v>
      </c>
      <c r="Y77" s="158">
        <f>VLOOKUP(X77,'Money Won'!$1:$1048576,2,FALSE)</f>
        <v>0</v>
      </c>
      <c r="Z77" s="80" t="s">
        <v>193</v>
      </c>
      <c r="AA77" s="158">
        <f>VLOOKUP(Z77,'Money Won'!$1:$1048576,2,FALSE)</f>
        <v>26296</v>
      </c>
      <c r="AB77" s="75" t="s">
        <v>181</v>
      </c>
      <c r="AC77" s="160">
        <f>VLOOKUP(AB77,'Money Won'!$1:$1048576,2,FALSE)</f>
        <v>0</v>
      </c>
      <c r="AD77" s="76" t="s">
        <v>184</v>
      </c>
      <c r="AE77" s="160">
        <f>VLOOKUP(AD77,'Money Won'!$1:$1048576,2,FALSE)</f>
        <v>210757</v>
      </c>
      <c r="AF77" s="76" t="s">
        <v>286</v>
      </c>
      <c r="AG77" s="160">
        <f>VLOOKUP(AF77,'Money Won'!$1:$1048576,2,FALSE)</f>
        <v>0</v>
      </c>
    </row>
    <row r="78" spans="1:33" x14ac:dyDescent="0.2">
      <c r="A78" s="150">
        <v>77</v>
      </c>
      <c r="B78" s="51" t="s">
        <v>310</v>
      </c>
      <c r="C78" s="52">
        <f t="shared" si="1"/>
        <v>2331889</v>
      </c>
      <c r="D78" s="90" t="s">
        <v>39</v>
      </c>
      <c r="E78" s="91">
        <f>VLOOKUP(D78,'Money Won'!$1:$1048576,2,FALSE)</f>
        <v>302236</v>
      </c>
      <c r="F78" s="92" t="s">
        <v>36</v>
      </c>
      <c r="G78" s="91">
        <f>VLOOKUP(F78,'Money Won'!$1:$1048576,2,FALSE)</f>
        <v>101797</v>
      </c>
      <c r="H78" s="92" t="s">
        <v>60</v>
      </c>
      <c r="I78" s="91">
        <f>VLOOKUP(H78,'Money Won'!$1:$1048576,2,FALSE)</f>
        <v>502993</v>
      </c>
      <c r="J78" s="84" t="s">
        <v>31</v>
      </c>
      <c r="K78" s="154">
        <f>VLOOKUP(J78,'Money Won'!$1:$1048576,2,FALSE)</f>
        <v>75649</v>
      </c>
      <c r="L78" s="85" t="s">
        <v>174</v>
      </c>
      <c r="M78" s="154">
        <f>VLOOKUP(L78,'Money Won'!$1:$1048576,2,FALSE)</f>
        <v>210757</v>
      </c>
      <c r="N78" s="86" t="s">
        <v>51</v>
      </c>
      <c r="O78" s="154">
        <f>VLOOKUP(N78,'Money Won'!$1:$1048576,2,FALSE)</f>
        <v>861457</v>
      </c>
      <c r="P78" s="82" t="s">
        <v>264</v>
      </c>
      <c r="Q78" s="156">
        <f>VLOOKUP(P78,'Money Won'!$1:$1048576,2,FALSE)</f>
        <v>157931</v>
      </c>
      <c r="R78" s="82" t="s">
        <v>132</v>
      </c>
      <c r="S78" s="156">
        <f>VLOOKUP(R78,'Money Won'!$1:$1048576,2,FALSE)</f>
        <v>0</v>
      </c>
      <c r="T78" s="82" t="s">
        <v>62</v>
      </c>
      <c r="U78" s="156">
        <f>VLOOKUP(T78,'Money Won'!$1:$1048576,2,FALSE)</f>
        <v>52074</v>
      </c>
      <c r="V78" s="78" t="s">
        <v>180</v>
      </c>
      <c r="W78" s="158">
        <f>VLOOKUP(V78,'Money Won'!$1:$1048576,2,FALSE)</f>
        <v>39275</v>
      </c>
      <c r="X78" s="79" t="s">
        <v>122</v>
      </c>
      <c r="Y78" s="158">
        <f>VLOOKUP(X78,'Money Won'!$1:$1048576,2,FALSE)</f>
        <v>27720</v>
      </c>
      <c r="Z78" s="79" t="s">
        <v>276</v>
      </c>
      <c r="AA78" s="158">
        <f>VLOOKUP(Z78,'Money Won'!$1:$1048576,2,FALSE)</f>
        <v>0</v>
      </c>
      <c r="AB78" s="75" t="s">
        <v>181</v>
      </c>
      <c r="AC78" s="160">
        <f>VLOOKUP(AB78,'Money Won'!$1:$1048576,2,FALSE)</f>
        <v>0</v>
      </c>
      <c r="AD78" s="76" t="s">
        <v>283</v>
      </c>
      <c r="AE78" s="160">
        <f>VLOOKUP(AD78,'Money Won'!$1:$1048576,2,FALSE)</f>
        <v>0</v>
      </c>
      <c r="AF78" s="76" t="s">
        <v>189</v>
      </c>
      <c r="AG78" s="160">
        <f>VLOOKUP(AF78,'Money Won'!$1:$1048576,2,FALSE)</f>
        <v>0</v>
      </c>
    </row>
    <row r="79" spans="1:33" x14ac:dyDescent="0.2">
      <c r="A79" s="150">
        <v>78</v>
      </c>
      <c r="B79" s="51" t="s">
        <v>387</v>
      </c>
      <c r="C79" s="52">
        <f t="shared" si="1"/>
        <v>2315011</v>
      </c>
      <c r="D79" s="90" t="s">
        <v>32</v>
      </c>
      <c r="E79" s="91">
        <f>VLOOKUP(D79,'Money Won'!$1:$1048576,2,FALSE)</f>
        <v>424040</v>
      </c>
      <c r="F79" s="92" t="s">
        <v>60</v>
      </c>
      <c r="G79" s="91">
        <f>VLOOKUP(F79,'Money Won'!$1:$1048576,2,FALSE)</f>
        <v>502993</v>
      </c>
      <c r="H79" s="92" t="s">
        <v>176</v>
      </c>
      <c r="I79" s="91">
        <f>VLOOKUP(H79,'Money Won'!$1:$1048576,2,FALSE)</f>
        <v>0</v>
      </c>
      <c r="J79" s="84" t="s">
        <v>64</v>
      </c>
      <c r="K79" s="154">
        <f>VLOOKUP(J79,'Money Won'!$1:$1048576,2,FALSE)</f>
        <v>0</v>
      </c>
      <c r="L79" s="85" t="s">
        <v>100</v>
      </c>
      <c r="M79" s="154">
        <f>VLOOKUP(L79,'Money Won'!$1:$1048576,2,FALSE)</f>
        <v>0</v>
      </c>
      <c r="N79" s="86" t="s">
        <v>51</v>
      </c>
      <c r="O79" s="154">
        <f>VLOOKUP(N79,'Money Won'!$1:$1048576,2,FALSE)</f>
        <v>861457</v>
      </c>
      <c r="P79" s="82" t="s">
        <v>67</v>
      </c>
      <c r="Q79" s="156">
        <f>VLOOKUP(P79,'Money Won'!$1:$1048576,2,FALSE)</f>
        <v>0</v>
      </c>
      <c r="R79" s="82" t="s">
        <v>264</v>
      </c>
      <c r="S79" s="156">
        <f>VLOOKUP(R79,'Money Won'!$1:$1048576,2,FALSE)</f>
        <v>157931</v>
      </c>
      <c r="T79" s="82" t="s">
        <v>63</v>
      </c>
      <c r="U79" s="156">
        <f>VLOOKUP(T79,'Money Won'!$1:$1048576,2,FALSE)</f>
        <v>0</v>
      </c>
      <c r="V79" s="78" t="s">
        <v>122</v>
      </c>
      <c r="W79" s="158">
        <f>VLOOKUP(V79,'Money Won'!$1:$1048576,2,FALSE)</f>
        <v>27720</v>
      </c>
      <c r="X79" s="79" t="s">
        <v>269</v>
      </c>
      <c r="Y79" s="158">
        <f>VLOOKUP(X79,'Money Won'!$1:$1048576,2,FALSE)</f>
        <v>0</v>
      </c>
      <c r="Z79" s="80" t="s">
        <v>188</v>
      </c>
      <c r="AA79" s="158">
        <f>VLOOKUP(Z79,'Money Won'!$1:$1048576,2,FALSE)</f>
        <v>75649</v>
      </c>
      <c r="AB79" s="75" t="s">
        <v>184</v>
      </c>
      <c r="AC79" s="160">
        <f>VLOOKUP(AB79,'Money Won'!$1:$1048576,2,FALSE)</f>
        <v>210757</v>
      </c>
      <c r="AD79" s="75" t="s">
        <v>284</v>
      </c>
      <c r="AE79" s="160">
        <f>VLOOKUP(AD79,'Money Won'!$1:$1048576,2,FALSE)</f>
        <v>25901</v>
      </c>
      <c r="AF79" s="76" t="s">
        <v>280</v>
      </c>
      <c r="AG79" s="160">
        <f>VLOOKUP(AF79,'Money Won'!$1:$1048576,2,FALSE)</f>
        <v>28563</v>
      </c>
    </row>
    <row r="80" spans="1:33" x14ac:dyDescent="0.2">
      <c r="A80" s="150">
        <v>79</v>
      </c>
      <c r="B80" s="51" t="s">
        <v>377</v>
      </c>
      <c r="C80" s="52">
        <f t="shared" si="1"/>
        <v>2300277</v>
      </c>
      <c r="D80" s="90" t="s">
        <v>36</v>
      </c>
      <c r="E80" s="91">
        <f>VLOOKUP(D80,'Money Won'!$1:$1048576,2,FALSE)</f>
        <v>101797</v>
      </c>
      <c r="F80" s="92" t="s">
        <v>59</v>
      </c>
      <c r="G80" s="91">
        <f>VLOOKUP(F80,'Money Won'!$1:$1048576,2,FALSE)</f>
        <v>302236</v>
      </c>
      <c r="H80" s="92" t="s">
        <v>176</v>
      </c>
      <c r="I80" s="91">
        <f>VLOOKUP(H80,'Money Won'!$1:$1048576,2,FALSE)</f>
        <v>0</v>
      </c>
      <c r="J80" s="86" t="s">
        <v>174</v>
      </c>
      <c r="K80" s="154">
        <f>VLOOKUP(J80,'Money Won'!$1:$1048576,2,FALSE)</f>
        <v>210757</v>
      </c>
      <c r="L80" s="85" t="s">
        <v>54</v>
      </c>
      <c r="M80" s="154">
        <f>VLOOKUP(L80,'Money Won'!$1:$1048576,2,FALSE)</f>
        <v>0</v>
      </c>
      <c r="N80" s="86" t="s">
        <v>179</v>
      </c>
      <c r="O80" s="154">
        <f>VLOOKUP(N80,'Money Won'!$1:$1048576,2,FALSE)</f>
        <v>1350000</v>
      </c>
      <c r="P80" s="82" t="s">
        <v>130</v>
      </c>
      <c r="Q80" s="156">
        <f>VLOOKUP(P80,'Money Won'!$1:$1048576,2,FALSE)</f>
        <v>157931</v>
      </c>
      <c r="R80" s="82" t="s">
        <v>63</v>
      </c>
      <c r="S80" s="156">
        <f>VLOOKUP(R80,'Money Won'!$1:$1048576,2,FALSE)</f>
        <v>0</v>
      </c>
      <c r="T80" s="82" t="s">
        <v>91</v>
      </c>
      <c r="U80" s="156">
        <f>VLOOKUP(T80,'Money Won'!$1:$1048576,2,FALSE)</f>
        <v>0</v>
      </c>
      <c r="V80" s="78" t="s">
        <v>180</v>
      </c>
      <c r="W80" s="158">
        <f>VLOOKUP(V80,'Money Won'!$1:$1048576,2,FALSE)</f>
        <v>39275</v>
      </c>
      <c r="X80" s="79" t="s">
        <v>193</v>
      </c>
      <c r="Y80" s="158">
        <f>VLOOKUP(X80,'Money Won'!$1:$1048576,2,FALSE)</f>
        <v>26296</v>
      </c>
      <c r="Z80" s="79" t="s">
        <v>270</v>
      </c>
      <c r="AA80" s="158">
        <f>VLOOKUP(Z80,'Money Won'!$1:$1048576,2,FALSE)</f>
        <v>83422</v>
      </c>
      <c r="AB80" s="75" t="s">
        <v>181</v>
      </c>
      <c r="AC80" s="160">
        <f>VLOOKUP(AB80,'Money Won'!$1:$1048576,2,FALSE)</f>
        <v>0</v>
      </c>
      <c r="AD80" s="76" t="s">
        <v>280</v>
      </c>
      <c r="AE80" s="160">
        <f>VLOOKUP(AD80,'Money Won'!$1:$1048576,2,FALSE)</f>
        <v>28563</v>
      </c>
      <c r="AF80" s="76" t="s">
        <v>189</v>
      </c>
      <c r="AG80" s="160">
        <f>VLOOKUP(AF80,'Money Won'!$1:$1048576,2,FALSE)</f>
        <v>0</v>
      </c>
    </row>
    <row r="81" spans="1:33" x14ac:dyDescent="0.2">
      <c r="A81" s="150">
        <v>80</v>
      </c>
      <c r="B81" s="51" t="s">
        <v>207</v>
      </c>
      <c r="C81" s="52">
        <f t="shared" si="1"/>
        <v>2281519</v>
      </c>
      <c r="D81" s="90" t="s">
        <v>32</v>
      </c>
      <c r="E81" s="91">
        <f>VLOOKUP(D81,'Money Won'!$1:$1048576,2,FALSE)</f>
        <v>424040</v>
      </c>
      <c r="F81" s="92" t="s">
        <v>41</v>
      </c>
      <c r="G81" s="91">
        <f>VLOOKUP(F81,'Money Won'!$1:$1048576,2,FALSE)</f>
        <v>157931</v>
      </c>
      <c r="H81" s="90" t="s">
        <v>69</v>
      </c>
      <c r="I81" s="91">
        <f>VLOOKUP(H81,'Money Won'!$1:$1048576,2,FALSE)</f>
        <v>302236</v>
      </c>
      <c r="J81" s="84" t="s">
        <v>127</v>
      </c>
      <c r="K81" s="154">
        <f>VLOOKUP(J81,'Money Won'!$1:$1048576,2,FALSE)</f>
        <v>129407</v>
      </c>
      <c r="L81" s="85" t="s">
        <v>31</v>
      </c>
      <c r="M81" s="154">
        <f>VLOOKUP(L81,'Money Won'!$1:$1048576,2,FALSE)</f>
        <v>75649</v>
      </c>
      <c r="N81" s="86" t="s">
        <v>51</v>
      </c>
      <c r="O81" s="154">
        <f>VLOOKUP(N81,'Money Won'!$1:$1048576,2,FALSE)</f>
        <v>861457</v>
      </c>
      <c r="P81" s="82" t="s">
        <v>96</v>
      </c>
      <c r="Q81" s="156">
        <f>VLOOKUP(P81,'Money Won'!$1:$1048576,2,FALSE)</f>
        <v>0</v>
      </c>
      <c r="R81" s="82" t="s">
        <v>61</v>
      </c>
      <c r="S81" s="156">
        <f>VLOOKUP(R81,'Money Won'!$1:$1048576,2,FALSE)</f>
        <v>302236</v>
      </c>
      <c r="T81" s="82" t="s">
        <v>47</v>
      </c>
      <c r="U81" s="156">
        <f>VLOOKUP(T81,'Money Won'!$1:$1048576,2,FALSE)</f>
        <v>0</v>
      </c>
      <c r="V81" s="78" t="s">
        <v>195</v>
      </c>
      <c r="W81" s="158">
        <f>VLOOKUP(V81,'Money Won'!$1:$1048576,2,FALSE)</f>
        <v>0</v>
      </c>
      <c r="X81" s="79" t="s">
        <v>123</v>
      </c>
      <c r="Y81" s="158">
        <f>VLOOKUP(X81,'Money Won'!$1:$1048576,2,FALSE)</f>
        <v>0</v>
      </c>
      <c r="Z81" s="79" t="s">
        <v>272</v>
      </c>
      <c r="AA81" s="158">
        <f>VLOOKUP(Z81,'Money Won'!$1:$1048576,2,FALSE)</f>
        <v>0</v>
      </c>
      <c r="AB81" s="75" t="s">
        <v>181</v>
      </c>
      <c r="AC81" s="160">
        <f>VLOOKUP(AB81,'Money Won'!$1:$1048576,2,FALSE)</f>
        <v>0</v>
      </c>
      <c r="AD81" s="76" t="s">
        <v>283</v>
      </c>
      <c r="AE81" s="160">
        <f>VLOOKUP(AD81,'Money Won'!$1:$1048576,2,FALSE)</f>
        <v>0</v>
      </c>
      <c r="AF81" s="76" t="s">
        <v>280</v>
      </c>
      <c r="AG81" s="160">
        <f>VLOOKUP(AF81,'Money Won'!$1:$1048576,2,FALSE)</f>
        <v>28563</v>
      </c>
    </row>
    <row r="82" spans="1:33" x14ac:dyDescent="0.2">
      <c r="A82" s="150">
        <v>81</v>
      </c>
      <c r="B82" s="51" t="s">
        <v>203</v>
      </c>
      <c r="C82" s="52">
        <f t="shared" si="1"/>
        <v>2280276</v>
      </c>
      <c r="D82" s="90" t="s">
        <v>59</v>
      </c>
      <c r="E82" s="91">
        <f>VLOOKUP(D82,'Money Won'!$1:$1048576,2,FALSE)</f>
        <v>302236</v>
      </c>
      <c r="F82" s="92" t="s">
        <v>36</v>
      </c>
      <c r="G82" s="91">
        <f>VLOOKUP(F82,'Money Won'!$1:$1048576,2,FALSE)</f>
        <v>101797</v>
      </c>
      <c r="H82" s="92" t="s">
        <v>171</v>
      </c>
      <c r="I82" s="91">
        <f>VLOOKUP(H82,'Money Won'!$1:$1048576,2,FALSE)</f>
        <v>64024</v>
      </c>
      <c r="J82" s="84" t="s">
        <v>178</v>
      </c>
      <c r="K82" s="154">
        <f>VLOOKUP(J82,'Money Won'!$1:$1048576,2,FALSE)</f>
        <v>101797</v>
      </c>
      <c r="L82" s="85" t="s">
        <v>49</v>
      </c>
      <c r="M82" s="154">
        <f>VLOOKUP(L82,'Money Won'!$1:$1048576,2,FALSE)</f>
        <v>0</v>
      </c>
      <c r="N82" s="86" t="s">
        <v>179</v>
      </c>
      <c r="O82" s="154">
        <f>VLOOKUP(N82,'Money Won'!$1:$1048576,2,FALSE)</f>
        <v>1350000</v>
      </c>
      <c r="P82" s="82" t="s">
        <v>264</v>
      </c>
      <c r="Q82" s="156">
        <f>VLOOKUP(P82,'Money Won'!$1:$1048576,2,FALSE)</f>
        <v>157931</v>
      </c>
      <c r="R82" s="82" t="s">
        <v>131</v>
      </c>
      <c r="S82" s="156">
        <f>VLOOKUP(R82,'Money Won'!$1:$1048576,2,FALSE)</f>
        <v>0</v>
      </c>
      <c r="T82" s="82" t="s">
        <v>62</v>
      </c>
      <c r="U82" s="156">
        <f>VLOOKUP(T82,'Money Won'!$1:$1048576,2,FALSE)</f>
        <v>52074</v>
      </c>
      <c r="V82" s="78" t="s">
        <v>122</v>
      </c>
      <c r="W82" s="158">
        <f>VLOOKUP(V82,'Money Won'!$1:$1048576,2,FALSE)</f>
        <v>27720</v>
      </c>
      <c r="X82" s="79" t="s">
        <v>180</v>
      </c>
      <c r="Y82" s="158">
        <f>VLOOKUP(X82,'Money Won'!$1:$1048576,2,FALSE)</f>
        <v>39275</v>
      </c>
      <c r="Z82" s="79" t="s">
        <v>270</v>
      </c>
      <c r="AA82" s="158">
        <f>VLOOKUP(Z82,'Money Won'!$1:$1048576,2,FALSE)</f>
        <v>83422</v>
      </c>
      <c r="AB82" s="75" t="s">
        <v>181</v>
      </c>
      <c r="AC82" s="160">
        <f>VLOOKUP(AB82,'Money Won'!$1:$1048576,2,FALSE)</f>
        <v>0</v>
      </c>
      <c r="AD82" s="76" t="s">
        <v>117</v>
      </c>
      <c r="AE82" s="160">
        <f>VLOOKUP(AD82,'Money Won'!$1:$1048576,2,FALSE)</f>
        <v>0</v>
      </c>
      <c r="AF82" s="76" t="s">
        <v>189</v>
      </c>
      <c r="AG82" s="160">
        <f>VLOOKUP(AF82,'Money Won'!$1:$1048576,2,FALSE)</f>
        <v>0</v>
      </c>
    </row>
    <row r="83" spans="1:33" x14ac:dyDescent="0.2">
      <c r="A83" s="150">
        <v>82</v>
      </c>
      <c r="B83" s="51" t="s">
        <v>109</v>
      </c>
      <c r="C83" s="52">
        <f t="shared" si="1"/>
        <v>2259357</v>
      </c>
      <c r="D83" s="90" t="s">
        <v>176</v>
      </c>
      <c r="E83" s="91">
        <f>VLOOKUP(D83,'Money Won'!$1:$1048576,2,FALSE)</f>
        <v>0</v>
      </c>
      <c r="F83" s="92" t="s">
        <v>36</v>
      </c>
      <c r="G83" s="91">
        <f>VLOOKUP(F83,'Money Won'!$1:$1048576,2,FALSE)</f>
        <v>101797</v>
      </c>
      <c r="H83" s="92" t="s">
        <v>171</v>
      </c>
      <c r="I83" s="91">
        <f>VLOOKUP(H83,'Money Won'!$1:$1048576,2,FALSE)</f>
        <v>64024</v>
      </c>
      <c r="J83" s="84" t="s">
        <v>42</v>
      </c>
      <c r="K83" s="154">
        <f>VLOOKUP(J83,'Money Won'!$1:$1048576,2,FALSE)</f>
        <v>0</v>
      </c>
      <c r="L83" s="85" t="s">
        <v>119</v>
      </c>
      <c r="M83" s="154">
        <f>VLOOKUP(L83,'Money Won'!$1:$1048576,2,FALSE)</f>
        <v>39275</v>
      </c>
      <c r="N83" s="86" t="s">
        <v>179</v>
      </c>
      <c r="O83" s="154">
        <f>VLOOKUP(N83,'Money Won'!$1:$1048576,2,FALSE)</f>
        <v>1350000</v>
      </c>
      <c r="P83" s="82" t="s">
        <v>264</v>
      </c>
      <c r="Q83" s="156">
        <f>VLOOKUP(P83,'Money Won'!$1:$1048576,2,FALSE)</f>
        <v>157931</v>
      </c>
      <c r="R83" s="82" t="s">
        <v>61</v>
      </c>
      <c r="S83" s="156">
        <f>VLOOKUP(R83,'Money Won'!$1:$1048576,2,FALSE)</f>
        <v>302236</v>
      </c>
      <c r="T83" s="82" t="s">
        <v>265</v>
      </c>
      <c r="U83" s="156">
        <f>VLOOKUP(T83,'Money Won'!$1:$1048576,2,FALSE)</f>
        <v>101797</v>
      </c>
      <c r="V83" s="78" t="s">
        <v>267</v>
      </c>
      <c r="W83" s="158">
        <f>VLOOKUP(V83,'Money Won'!$1:$1048576,2,FALSE)</f>
        <v>30312</v>
      </c>
      <c r="X83" s="79" t="s">
        <v>272</v>
      </c>
      <c r="Y83" s="158">
        <f>VLOOKUP(X83,'Money Won'!$1:$1048576,2,FALSE)</f>
        <v>0</v>
      </c>
      <c r="Z83" s="79" t="s">
        <v>270</v>
      </c>
      <c r="AA83" s="158">
        <f>VLOOKUP(Z83,'Money Won'!$1:$1048576,2,FALSE)</f>
        <v>83422</v>
      </c>
      <c r="AB83" s="75" t="s">
        <v>280</v>
      </c>
      <c r="AC83" s="160">
        <f>VLOOKUP(AB83,'Money Won'!$1:$1048576,2,FALSE)</f>
        <v>28563</v>
      </c>
      <c r="AD83" s="76" t="s">
        <v>133</v>
      </c>
      <c r="AE83" s="160">
        <f>VLOOKUP(AD83,'Money Won'!$1:$1048576,2,FALSE)</f>
        <v>0</v>
      </c>
      <c r="AF83" s="76" t="s">
        <v>189</v>
      </c>
      <c r="AG83" s="160">
        <f>VLOOKUP(AF83,'Money Won'!$1:$1048576,2,FALSE)</f>
        <v>0</v>
      </c>
    </row>
    <row r="84" spans="1:33" x14ac:dyDescent="0.2">
      <c r="A84" s="150">
        <v>83</v>
      </c>
      <c r="B84" s="51" t="s">
        <v>240</v>
      </c>
      <c r="C84" s="52">
        <f t="shared" si="1"/>
        <v>2255263</v>
      </c>
      <c r="D84" s="90" t="s">
        <v>36</v>
      </c>
      <c r="E84" s="91">
        <f>VLOOKUP(D84,'Money Won'!$1:$1048576,2,FALSE)</f>
        <v>101797</v>
      </c>
      <c r="F84" s="92" t="s">
        <v>39</v>
      </c>
      <c r="G84" s="91">
        <f>VLOOKUP(F84,'Money Won'!$1:$1048576,2,FALSE)</f>
        <v>302236</v>
      </c>
      <c r="H84" s="92" t="s">
        <v>90</v>
      </c>
      <c r="I84" s="91">
        <f>VLOOKUP(H84,'Money Won'!$1:$1048576,2,FALSE)</f>
        <v>0</v>
      </c>
      <c r="J84" s="84" t="s">
        <v>178</v>
      </c>
      <c r="K84" s="154">
        <f>VLOOKUP(J84,'Money Won'!$1:$1048576,2,FALSE)</f>
        <v>101797</v>
      </c>
      <c r="L84" s="85" t="s">
        <v>54</v>
      </c>
      <c r="M84" s="154">
        <f>VLOOKUP(L84,'Money Won'!$1:$1048576,2,FALSE)</f>
        <v>0</v>
      </c>
      <c r="N84" s="86" t="s">
        <v>179</v>
      </c>
      <c r="O84" s="154">
        <f>VLOOKUP(N84,'Money Won'!$1:$1048576,2,FALSE)</f>
        <v>1350000</v>
      </c>
      <c r="P84" s="82" t="s">
        <v>130</v>
      </c>
      <c r="Q84" s="156">
        <f>VLOOKUP(P84,'Money Won'!$1:$1048576,2,FALSE)</f>
        <v>157931</v>
      </c>
      <c r="R84" s="82" t="s">
        <v>129</v>
      </c>
      <c r="S84" s="156">
        <f>VLOOKUP(R84,'Money Won'!$1:$1048576,2,FALSE)</f>
        <v>0</v>
      </c>
      <c r="T84" s="82" t="s">
        <v>265</v>
      </c>
      <c r="U84" s="156">
        <f>VLOOKUP(T84,'Money Won'!$1:$1048576,2,FALSE)</f>
        <v>101797</v>
      </c>
      <c r="V84" s="78" t="s">
        <v>122</v>
      </c>
      <c r="W84" s="158">
        <f>VLOOKUP(V84,'Money Won'!$1:$1048576,2,FALSE)</f>
        <v>27720</v>
      </c>
      <c r="X84" s="79" t="s">
        <v>272</v>
      </c>
      <c r="Y84" s="158">
        <f>VLOOKUP(X84,'Money Won'!$1:$1048576,2,FALSE)</f>
        <v>0</v>
      </c>
      <c r="Z84" s="79" t="s">
        <v>270</v>
      </c>
      <c r="AA84" s="158">
        <f>VLOOKUP(Z84,'Money Won'!$1:$1048576,2,FALSE)</f>
        <v>83422</v>
      </c>
      <c r="AB84" s="75" t="s">
        <v>181</v>
      </c>
      <c r="AC84" s="160">
        <f>VLOOKUP(AB84,'Money Won'!$1:$1048576,2,FALSE)</f>
        <v>0</v>
      </c>
      <c r="AD84" s="76" t="s">
        <v>133</v>
      </c>
      <c r="AE84" s="160">
        <f>VLOOKUP(AD84,'Money Won'!$1:$1048576,2,FALSE)</f>
        <v>0</v>
      </c>
      <c r="AF84" s="76" t="s">
        <v>190</v>
      </c>
      <c r="AG84" s="160">
        <f>VLOOKUP(AF84,'Money Won'!$1:$1048576,2,FALSE)</f>
        <v>28563</v>
      </c>
    </row>
    <row r="85" spans="1:33" x14ac:dyDescent="0.2">
      <c r="A85" s="150">
        <v>84</v>
      </c>
      <c r="B85" s="51" t="s">
        <v>334</v>
      </c>
      <c r="C85" s="52">
        <f t="shared" si="1"/>
        <v>2249807</v>
      </c>
      <c r="D85" s="90" t="s">
        <v>32</v>
      </c>
      <c r="E85" s="91">
        <f>VLOOKUP(D85,'Money Won'!$1:$1048576,2,FALSE)</f>
        <v>424040</v>
      </c>
      <c r="F85" s="92" t="s">
        <v>36</v>
      </c>
      <c r="G85" s="91">
        <f>VLOOKUP(F85,'Money Won'!$1:$1048576,2,FALSE)</f>
        <v>101797</v>
      </c>
      <c r="H85" s="92" t="s">
        <v>46</v>
      </c>
      <c r="I85" s="91">
        <f>VLOOKUP(H85,'Money Won'!$1:$1048576,2,FALSE)</f>
        <v>52074</v>
      </c>
      <c r="J85" s="84" t="s">
        <v>127</v>
      </c>
      <c r="K85" s="154">
        <f>VLOOKUP(J85,'Money Won'!$1:$1048576,2,FALSE)</f>
        <v>129407</v>
      </c>
      <c r="L85" s="111" t="s">
        <v>173</v>
      </c>
      <c r="M85" s="154">
        <f>VLOOKUP(L85,'Money Won'!$1:$1048576,2,FALSE)</f>
        <v>603903</v>
      </c>
      <c r="N85" s="86" t="s">
        <v>174</v>
      </c>
      <c r="O85" s="154">
        <f>VLOOKUP(N85,'Money Won'!$1:$1048576,2,FALSE)</f>
        <v>210757</v>
      </c>
      <c r="P85" s="82" t="s">
        <v>67</v>
      </c>
      <c r="Q85" s="156">
        <f>VLOOKUP(P85,'Money Won'!$1:$1048576,2,FALSE)</f>
        <v>0</v>
      </c>
      <c r="R85" s="82" t="s">
        <v>129</v>
      </c>
      <c r="S85" s="156">
        <f>VLOOKUP(R85,'Money Won'!$1:$1048576,2,FALSE)</f>
        <v>0</v>
      </c>
      <c r="T85" s="82" t="s">
        <v>266</v>
      </c>
      <c r="U85" s="156">
        <f>VLOOKUP(T85,'Money Won'!$1:$1048576,2,FALSE)</f>
        <v>424040</v>
      </c>
      <c r="V85" s="78" t="s">
        <v>128</v>
      </c>
      <c r="W85" s="158">
        <f>VLOOKUP(V85,'Money Won'!$1:$1048576,2,FALSE)</f>
        <v>27461</v>
      </c>
      <c r="X85" s="79" t="s">
        <v>180</v>
      </c>
      <c r="Y85" s="158">
        <f>VLOOKUP(X85,'Money Won'!$1:$1048576,2,FALSE)</f>
        <v>39275</v>
      </c>
      <c r="Z85" s="79" t="s">
        <v>193</v>
      </c>
      <c r="AA85" s="158">
        <f>VLOOKUP(Z85,'Money Won'!$1:$1048576,2,FALSE)</f>
        <v>26296</v>
      </c>
      <c r="AB85" s="75" t="s">
        <v>184</v>
      </c>
      <c r="AC85" s="160">
        <f>VLOOKUP(AB85,'Money Won'!$1:$1048576,2,FALSE)</f>
        <v>210757</v>
      </c>
      <c r="AD85" s="76" t="s">
        <v>283</v>
      </c>
      <c r="AE85" s="160">
        <f>VLOOKUP(AD85,'Money Won'!$1:$1048576,2,FALSE)</f>
        <v>0</v>
      </c>
      <c r="AF85" s="76" t="s">
        <v>189</v>
      </c>
      <c r="AG85" s="160">
        <f>VLOOKUP(AF85,'Money Won'!$1:$1048576,2,FALSE)</f>
        <v>0</v>
      </c>
    </row>
    <row r="86" spans="1:33" x14ac:dyDescent="0.2">
      <c r="A86" s="150">
        <v>85</v>
      </c>
      <c r="B86" s="51" t="s">
        <v>105</v>
      </c>
      <c r="C86" s="52">
        <f t="shared" si="1"/>
        <v>2249472</v>
      </c>
      <c r="D86" s="90" t="s">
        <v>32</v>
      </c>
      <c r="E86" s="91">
        <f>VLOOKUP(D86,'Money Won'!$1:$1048576,2,FALSE)</f>
        <v>424040</v>
      </c>
      <c r="F86" s="92" t="s">
        <v>36</v>
      </c>
      <c r="G86" s="91">
        <f>VLOOKUP(F86,'Money Won'!$1:$1048576,2,FALSE)</f>
        <v>101797</v>
      </c>
      <c r="H86" s="92" t="s">
        <v>58</v>
      </c>
      <c r="I86" s="91">
        <f>VLOOKUP(H86,'Money Won'!$1:$1048576,2,FALSE)</f>
        <v>0</v>
      </c>
      <c r="J86" s="86" t="s">
        <v>172</v>
      </c>
      <c r="K86" s="154">
        <f>VLOOKUP(J86,'Money Won'!$1:$1048576,2,FALSE)</f>
        <v>0</v>
      </c>
      <c r="L86" s="85" t="s">
        <v>54</v>
      </c>
      <c r="M86" s="154">
        <f>VLOOKUP(L86,'Money Won'!$1:$1048576,2,FALSE)</f>
        <v>0</v>
      </c>
      <c r="N86" s="86" t="s">
        <v>179</v>
      </c>
      <c r="O86" s="154">
        <f>VLOOKUP(N86,'Money Won'!$1:$1048576,2,FALSE)</f>
        <v>1350000</v>
      </c>
      <c r="P86" s="82" t="s">
        <v>264</v>
      </c>
      <c r="Q86" s="156">
        <f>VLOOKUP(P86,'Money Won'!$1:$1048576,2,FALSE)</f>
        <v>157931</v>
      </c>
      <c r="R86" s="82" t="s">
        <v>130</v>
      </c>
      <c r="S86" s="156">
        <f>VLOOKUP(R86,'Money Won'!$1:$1048576,2,FALSE)</f>
        <v>157931</v>
      </c>
      <c r="T86" s="82" t="s">
        <v>63</v>
      </c>
      <c r="U86" s="156">
        <f>VLOOKUP(T86,'Money Won'!$1:$1048576,2,FALSE)</f>
        <v>0</v>
      </c>
      <c r="V86" s="78" t="s">
        <v>128</v>
      </c>
      <c r="W86" s="158">
        <f>VLOOKUP(V86,'Money Won'!$1:$1048576,2,FALSE)</f>
        <v>27461</v>
      </c>
      <c r="X86" s="79" t="s">
        <v>267</v>
      </c>
      <c r="Y86" s="158">
        <f>VLOOKUP(X86,'Money Won'!$1:$1048576,2,FALSE)</f>
        <v>30312</v>
      </c>
      <c r="Z86" s="79" t="s">
        <v>274</v>
      </c>
      <c r="AA86" s="158">
        <f>VLOOKUP(Z86,'Money Won'!$1:$1048576,2,FALSE)</f>
        <v>0</v>
      </c>
      <c r="AB86" s="75" t="s">
        <v>181</v>
      </c>
      <c r="AC86" s="160">
        <f>VLOOKUP(AB86,'Money Won'!$1:$1048576,2,FALSE)</f>
        <v>0</v>
      </c>
      <c r="AD86" s="76" t="s">
        <v>283</v>
      </c>
      <c r="AE86" s="160">
        <f>VLOOKUP(AD86,'Money Won'!$1:$1048576,2,FALSE)</f>
        <v>0</v>
      </c>
      <c r="AF86" s="76" t="s">
        <v>286</v>
      </c>
      <c r="AG86" s="160">
        <f>VLOOKUP(AF86,'Money Won'!$1:$1048576,2,FALSE)</f>
        <v>0</v>
      </c>
    </row>
    <row r="87" spans="1:33" x14ac:dyDescent="0.2">
      <c r="A87" s="150">
        <v>86</v>
      </c>
      <c r="B87" s="51" t="s">
        <v>390</v>
      </c>
      <c r="C87" s="52">
        <f t="shared" si="1"/>
        <v>2242097</v>
      </c>
      <c r="D87" s="90" t="s">
        <v>59</v>
      </c>
      <c r="E87" s="91">
        <f>VLOOKUP(D87,'Money Won'!$1:$1048576,2,FALSE)</f>
        <v>302236</v>
      </c>
      <c r="F87" s="92" t="s">
        <v>36</v>
      </c>
      <c r="G87" s="91">
        <f>VLOOKUP(F87,'Money Won'!$1:$1048576,2,FALSE)</f>
        <v>101797</v>
      </c>
      <c r="H87" s="92" t="s">
        <v>171</v>
      </c>
      <c r="I87" s="91">
        <f>VLOOKUP(H87,'Money Won'!$1:$1048576,2,FALSE)</f>
        <v>64024</v>
      </c>
      <c r="J87" s="84" t="s">
        <v>33</v>
      </c>
      <c r="K87" s="154">
        <f>VLOOKUP(J87,'Money Won'!$1:$1048576,2,FALSE)</f>
        <v>0</v>
      </c>
      <c r="L87" s="85" t="s">
        <v>175</v>
      </c>
      <c r="M87" s="154">
        <f>VLOOKUP(L87,'Money Won'!$1:$1048576,2,FALSE)</f>
        <v>0</v>
      </c>
      <c r="N87" s="86" t="s">
        <v>179</v>
      </c>
      <c r="O87" s="154">
        <f>VLOOKUP(N87,'Money Won'!$1:$1048576,2,FALSE)</f>
        <v>1350000</v>
      </c>
      <c r="P87" s="82" t="s">
        <v>120</v>
      </c>
      <c r="Q87" s="156">
        <f>VLOOKUP(P87,'Money Won'!$1:$1048576,2,FALSE)</f>
        <v>0</v>
      </c>
      <c r="R87" s="82" t="s">
        <v>182</v>
      </c>
      <c r="S87" s="156">
        <f>VLOOKUP(R87,'Money Won'!$1:$1048576,2,FALSE)</f>
        <v>0</v>
      </c>
      <c r="T87" s="82" t="s">
        <v>266</v>
      </c>
      <c r="U87" s="156">
        <f>VLOOKUP(T87,'Money Won'!$1:$1048576,2,FALSE)</f>
        <v>424040</v>
      </c>
      <c r="V87" s="78" t="s">
        <v>273</v>
      </c>
      <c r="W87" s="158">
        <f>VLOOKUP(V87,'Money Won'!$1:$1048576,2,FALSE)</f>
        <v>0</v>
      </c>
      <c r="X87" s="79" t="s">
        <v>275</v>
      </c>
      <c r="Y87" s="158">
        <f>VLOOKUP(X87,'Money Won'!$1:$1048576,2,FALSE)</f>
        <v>0</v>
      </c>
      <c r="Z87" s="79" t="s">
        <v>276</v>
      </c>
      <c r="AA87" s="158">
        <f>VLOOKUP(Z87,'Money Won'!$1:$1048576,2,FALSE)</f>
        <v>0</v>
      </c>
      <c r="AB87" s="75" t="s">
        <v>181</v>
      </c>
      <c r="AC87" s="160">
        <f>VLOOKUP(AB87,'Money Won'!$1:$1048576,2,FALSE)</f>
        <v>0</v>
      </c>
      <c r="AD87" s="76" t="s">
        <v>191</v>
      </c>
      <c r="AE87" s="160">
        <f>VLOOKUP(AD87,'Money Won'!$1:$1048576,2,FALSE)</f>
        <v>0</v>
      </c>
      <c r="AF87" s="76" t="s">
        <v>189</v>
      </c>
      <c r="AG87" s="160">
        <f>VLOOKUP(AF87,'Money Won'!$1:$1048576,2,FALSE)</f>
        <v>0</v>
      </c>
    </row>
    <row r="88" spans="1:33" x14ac:dyDescent="0.2">
      <c r="A88" s="150">
        <v>87</v>
      </c>
      <c r="B88" s="51" t="s">
        <v>106</v>
      </c>
      <c r="C88" s="52">
        <f t="shared" si="1"/>
        <v>2240829</v>
      </c>
      <c r="D88" s="90" t="s">
        <v>32</v>
      </c>
      <c r="E88" s="91">
        <f>VLOOKUP(D88,'Money Won'!$1:$1048576,2,FALSE)</f>
        <v>424040</v>
      </c>
      <c r="F88" s="92" t="s">
        <v>36</v>
      </c>
      <c r="G88" s="91">
        <f>VLOOKUP(F88,'Money Won'!$1:$1048576,2,FALSE)</f>
        <v>101797</v>
      </c>
      <c r="H88" s="92" t="s">
        <v>60</v>
      </c>
      <c r="I88" s="91">
        <f>VLOOKUP(H88,'Money Won'!$1:$1048576,2,FALSE)</f>
        <v>502993</v>
      </c>
      <c r="J88" s="84" t="s">
        <v>101</v>
      </c>
      <c r="K88" s="154">
        <f>VLOOKUP(J88,'Money Won'!$1:$1048576,2,FALSE)</f>
        <v>27073</v>
      </c>
      <c r="L88" s="85" t="s">
        <v>100</v>
      </c>
      <c r="M88" s="154">
        <f>VLOOKUP(L88,'Money Won'!$1:$1048576,2,FALSE)</f>
        <v>0</v>
      </c>
      <c r="N88" s="86" t="s">
        <v>173</v>
      </c>
      <c r="O88" s="154">
        <f>VLOOKUP(N88,'Money Won'!$1:$1048576,2,FALSE)</f>
        <v>603903</v>
      </c>
      <c r="P88" s="82" t="s">
        <v>264</v>
      </c>
      <c r="Q88" s="156">
        <f>VLOOKUP(P88,'Money Won'!$1:$1048576,2,FALSE)</f>
        <v>157931</v>
      </c>
      <c r="R88" s="82" t="s">
        <v>70</v>
      </c>
      <c r="S88" s="156">
        <f>VLOOKUP(R88,'Money Won'!$1:$1048576,2,FALSE)</f>
        <v>157931</v>
      </c>
      <c r="T88" s="82" t="s">
        <v>91</v>
      </c>
      <c r="U88" s="156">
        <f>VLOOKUP(T88,'Money Won'!$1:$1048576,2,FALSE)</f>
        <v>0</v>
      </c>
      <c r="V88" s="78" t="s">
        <v>122</v>
      </c>
      <c r="W88" s="158">
        <f>VLOOKUP(V88,'Money Won'!$1:$1048576,2,FALSE)</f>
        <v>27720</v>
      </c>
      <c r="X88" s="79" t="s">
        <v>268</v>
      </c>
      <c r="Y88" s="158">
        <f>VLOOKUP(X88,'Money Won'!$1:$1048576,2,FALSE)</f>
        <v>0</v>
      </c>
      <c r="Z88" s="79" t="s">
        <v>192</v>
      </c>
      <c r="AA88" s="158">
        <f>VLOOKUP(Z88,'Money Won'!$1:$1048576,2,FALSE)</f>
        <v>26684</v>
      </c>
      <c r="AB88" s="75" t="s">
        <v>181</v>
      </c>
      <c r="AC88" s="160">
        <f>VLOOKUP(AB88,'Money Won'!$1:$1048576,2,FALSE)</f>
        <v>0</v>
      </c>
      <c r="AD88" s="76" t="s">
        <v>184</v>
      </c>
      <c r="AE88" s="160">
        <f>VLOOKUP(AD88,'Money Won'!$1:$1048576,2,FALSE)</f>
        <v>210757</v>
      </c>
      <c r="AF88" s="76" t="s">
        <v>189</v>
      </c>
      <c r="AG88" s="160">
        <f>VLOOKUP(AF88,'Money Won'!$1:$1048576,2,FALSE)</f>
        <v>0</v>
      </c>
    </row>
    <row r="89" spans="1:33" x14ac:dyDescent="0.2">
      <c r="A89" s="150">
        <v>88</v>
      </c>
      <c r="B89" s="51" t="s">
        <v>316</v>
      </c>
      <c r="C89" s="52">
        <f t="shared" si="1"/>
        <v>2235784</v>
      </c>
      <c r="D89" s="90" t="s">
        <v>32</v>
      </c>
      <c r="E89" s="91">
        <f>VLOOKUP(D89,'Money Won'!$1:$1048576,2,FALSE)</f>
        <v>424040</v>
      </c>
      <c r="F89" s="92" t="s">
        <v>36</v>
      </c>
      <c r="G89" s="91">
        <f>VLOOKUP(F89,'Money Won'!$1:$1048576,2,FALSE)</f>
        <v>101797</v>
      </c>
      <c r="H89" s="92" t="s">
        <v>60</v>
      </c>
      <c r="I89" s="91">
        <f>VLOOKUP(H89,'Money Won'!$1:$1048576,2,FALSE)</f>
        <v>502993</v>
      </c>
      <c r="J89" s="84" t="s">
        <v>178</v>
      </c>
      <c r="K89" s="154">
        <f>VLOOKUP(J89,'Money Won'!$1:$1048576,2,FALSE)</f>
        <v>101797</v>
      </c>
      <c r="L89" s="85" t="s">
        <v>54</v>
      </c>
      <c r="M89" s="154">
        <f>VLOOKUP(L89,'Money Won'!$1:$1048576,2,FALSE)</f>
        <v>0</v>
      </c>
      <c r="N89" s="86" t="s">
        <v>173</v>
      </c>
      <c r="O89" s="154">
        <f>VLOOKUP(N89,'Money Won'!$1:$1048576,2,FALSE)</f>
        <v>603903</v>
      </c>
      <c r="P89" s="82" t="s">
        <v>121</v>
      </c>
      <c r="Q89" s="156">
        <f>VLOOKUP(P89,'Money Won'!$1:$1048576,2,FALSE)</f>
        <v>39275</v>
      </c>
      <c r="R89" s="82" t="s">
        <v>264</v>
      </c>
      <c r="S89" s="156">
        <f>VLOOKUP(R89,'Money Won'!$1:$1048576,2,FALSE)</f>
        <v>157931</v>
      </c>
      <c r="T89" s="82" t="s">
        <v>182</v>
      </c>
      <c r="U89" s="156">
        <f>VLOOKUP(T89,'Money Won'!$1:$1048576,2,FALSE)</f>
        <v>0</v>
      </c>
      <c r="V89" s="78" t="s">
        <v>180</v>
      </c>
      <c r="W89" s="158">
        <f>VLOOKUP(V89,'Money Won'!$1:$1048576,2,FALSE)</f>
        <v>39275</v>
      </c>
      <c r="X89" s="79" t="s">
        <v>122</v>
      </c>
      <c r="Y89" s="158">
        <f>VLOOKUP(X89,'Money Won'!$1:$1048576,2,FALSE)</f>
        <v>27720</v>
      </c>
      <c r="Z89" s="79" t="s">
        <v>193</v>
      </c>
      <c r="AA89" s="158">
        <f>VLOOKUP(Z89,'Money Won'!$1:$1048576,2,FALSE)</f>
        <v>26296</v>
      </c>
      <c r="AB89" s="75" t="s">
        <v>181</v>
      </c>
      <c r="AC89" s="160">
        <f>VLOOKUP(AB89,'Money Won'!$1:$1048576,2,FALSE)</f>
        <v>0</v>
      </c>
      <c r="AD89" s="76" t="s">
        <v>133</v>
      </c>
      <c r="AE89" s="160">
        <f>VLOOKUP(AD89,'Money Won'!$1:$1048576,2,FALSE)</f>
        <v>0</v>
      </c>
      <c r="AF89" s="76" t="s">
        <v>184</v>
      </c>
      <c r="AG89" s="160">
        <f>VLOOKUP(AF89,'Money Won'!$1:$1048576,2,FALSE)</f>
        <v>210757</v>
      </c>
    </row>
    <row r="90" spans="1:33" x14ac:dyDescent="0.2">
      <c r="A90" s="150">
        <v>89</v>
      </c>
      <c r="B90" s="51" t="s">
        <v>202</v>
      </c>
      <c r="C90" s="52">
        <f t="shared" si="1"/>
        <v>2232477</v>
      </c>
      <c r="D90" s="90" t="s">
        <v>32</v>
      </c>
      <c r="E90" s="91">
        <f>VLOOKUP(D90,'Money Won'!$1:$1048576,2,FALSE)</f>
        <v>424040</v>
      </c>
      <c r="F90" s="92" t="s">
        <v>36</v>
      </c>
      <c r="G90" s="91">
        <f>VLOOKUP(F90,'Money Won'!$1:$1048576,2,FALSE)</f>
        <v>101797</v>
      </c>
      <c r="H90" s="92" t="s">
        <v>176</v>
      </c>
      <c r="I90" s="91">
        <f>VLOOKUP(H90,'Money Won'!$1:$1048576,2,FALSE)</f>
        <v>0</v>
      </c>
      <c r="J90" s="84" t="s">
        <v>101</v>
      </c>
      <c r="K90" s="154">
        <f>VLOOKUP(J90,'Money Won'!$1:$1048576,2,FALSE)</f>
        <v>27073</v>
      </c>
      <c r="L90" s="85" t="s">
        <v>174</v>
      </c>
      <c r="M90" s="154">
        <f>VLOOKUP(L90,'Money Won'!$1:$1048576,2,FALSE)</f>
        <v>210757</v>
      </c>
      <c r="N90" s="86" t="s">
        <v>179</v>
      </c>
      <c r="O90" s="154">
        <f>VLOOKUP(N90,'Money Won'!$1:$1048576,2,FALSE)</f>
        <v>1350000</v>
      </c>
      <c r="P90" s="82" t="s">
        <v>168</v>
      </c>
      <c r="Q90" s="156">
        <f>VLOOKUP(P90,'Money Won'!$1:$1048576,2,FALSE)</f>
        <v>52074</v>
      </c>
      <c r="R90" s="82" t="s">
        <v>131</v>
      </c>
      <c r="S90" s="156">
        <f>VLOOKUP(R90,'Money Won'!$1:$1048576,2,FALSE)</f>
        <v>0</v>
      </c>
      <c r="T90" s="82" t="s">
        <v>63</v>
      </c>
      <c r="U90" s="156">
        <f>VLOOKUP(T90,'Money Won'!$1:$1048576,2,FALSE)</f>
        <v>0</v>
      </c>
      <c r="V90" s="78" t="s">
        <v>128</v>
      </c>
      <c r="W90" s="158">
        <f>VLOOKUP(V90,'Money Won'!$1:$1048576,2,FALSE)</f>
        <v>27461</v>
      </c>
      <c r="X90" s="79" t="s">
        <v>180</v>
      </c>
      <c r="Y90" s="158">
        <f>VLOOKUP(X90,'Money Won'!$1:$1048576,2,FALSE)</f>
        <v>39275</v>
      </c>
      <c r="Z90" s="78" t="s">
        <v>273</v>
      </c>
      <c r="AA90" s="158">
        <f>VLOOKUP(Z90,'Money Won'!$1:$1048576,2,FALSE)</f>
        <v>0</v>
      </c>
      <c r="AB90" s="75" t="s">
        <v>181</v>
      </c>
      <c r="AC90" s="160">
        <f>VLOOKUP(AB90,'Money Won'!$1:$1048576,2,FALSE)</f>
        <v>0</v>
      </c>
      <c r="AD90" s="75" t="s">
        <v>117</v>
      </c>
      <c r="AE90" s="160">
        <f>VLOOKUP(AD90,'Money Won'!$1:$1048576,2,FALSE)</f>
        <v>0</v>
      </c>
      <c r="AF90" s="76" t="s">
        <v>189</v>
      </c>
      <c r="AG90" s="160">
        <f>VLOOKUP(AF90,'Money Won'!$1:$1048576,2,FALSE)</f>
        <v>0</v>
      </c>
    </row>
    <row r="91" spans="1:33" x14ac:dyDescent="0.2">
      <c r="A91" s="150">
        <v>90</v>
      </c>
      <c r="B91" s="51" t="s">
        <v>142</v>
      </c>
      <c r="C91" s="52">
        <f t="shared" si="1"/>
        <v>2229749</v>
      </c>
      <c r="D91" s="90" t="s">
        <v>39</v>
      </c>
      <c r="E91" s="91">
        <f>VLOOKUP(D91,'Money Won'!$1:$1048576,2,FALSE)</f>
        <v>302236</v>
      </c>
      <c r="F91" s="92" t="s">
        <v>36</v>
      </c>
      <c r="G91" s="91">
        <f>VLOOKUP(F91,'Money Won'!$1:$1048576,2,FALSE)</f>
        <v>101797</v>
      </c>
      <c r="H91" s="92" t="s">
        <v>60</v>
      </c>
      <c r="I91" s="91">
        <f>VLOOKUP(H91,'Money Won'!$1:$1048576,2,FALSE)</f>
        <v>502993</v>
      </c>
      <c r="J91" s="84" t="s">
        <v>127</v>
      </c>
      <c r="K91" s="154">
        <f>VLOOKUP(J91,'Money Won'!$1:$1048576,2,FALSE)</f>
        <v>129407</v>
      </c>
      <c r="L91" s="86" t="s">
        <v>54</v>
      </c>
      <c r="M91" s="154">
        <f>VLOOKUP(L91,'Money Won'!$1:$1048576,2,FALSE)</f>
        <v>0</v>
      </c>
      <c r="N91" s="86" t="s">
        <v>51</v>
      </c>
      <c r="O91" s="154">
        <f>VLOOKUP(N91,'Money Won'!$1:$1048576,2,FALSE)</f>
        <v>861457</v>
      </c>
      <c r="P91" s="82" t="s">
        <v>264</v>
      </c>
      <c r="Q91" s="156">
        <f>VLOOKUP(P91,'Money Won'!$1:$1048576,2,FALSE)</f>
        <v>157931</v>
      </c>
      <c r="R91" s="82" t="s">
        <v>62</v>
      </c>
      <c r="S91" s="156">
        <f>VLOOKUP(R91,'Money Won'!$1:$1048576,2,FALSE)</f>
        <v>52074</v>
      </c>
      <c r="T91" s="82" t="s">
        <v>132</v>
      </c>
      <c r="U91" s="156">
        <f>VLOOKUP(T91,'Money Won'!$1:$1048576,2,FALSE)</f>
        <v>0</v>
      </c>
      <c r="V91" s="78" t="s">
        <v>180</v>
      </c>
      <c r="W91" s="158">
        <f>VLOOKUP(V91,'Money Won'!$1:$1048576,2,FALSE)</f>
        <v>39275</v>
      </c>
      <c r="X91" s="79" t="s">
        <v>122</v>
      </c>
      <c r="Y91" s="158">
        <f>VLOOKUP(X91,'Money Won'!$1:$1048576,2,FALSE)</f>
        <v>27720</v>
      </c>
      <c r="Z91" s="79" t="s">
        <v>193</v>
      </c>
      <c r="AA91" s="158">
        <f>VLOOKUP(Z91,'Money Won'!$1:$1048576,2,FALSE)</f>
        <v>26296</v>
      </c>
      <c r="AB91" s="75" t="s">
        <v>181</v>
      </c>
      <c r="AC91" s="160">
        <f>VLOOKUP(AB91,'Money Won'!$1:$1048576,2,FALSE)</f>
        <v>0</v>
      </c>
      <c r="AD91" s="76" t="s">
        <v>280</v>
      </c>
      <c r="AE91" s="160">
        <f>VLOOKUP(AD91,'Money Won'!$1:$1048576,2,FALSE)</f>
        <v>28563</v>
      </c>
      <c r="AF91" s="76" t="s">
        <v>117</v>
      </c>
      <c r="AG91" s="160">
        <f>VLOOKUP(AF91,'Money Won'!$1:$1048576,2,FALSE)</f>
        <v>0</v>
      </c>
    </row>
    <row r="92" spans="1:33" x14ac:dyDescent="0.2">
      <c r="A92" s="150">
        <v>91</v>
      </c>
      <c r="B92" s="51" t="s">
        <v>312</v>
      </c>
      <c r="C92" s="52">
        <f t="shared" si="1"/>
        <v>2219692</v>
      </c>
      <c r="D92" s="90" t="s">
        <v>55</v>
      </c>
      <c r="E92" s="91">
        <f>VLOOKUP(D92,'Money Won'!$1:$1048576,2,FALSE)</f>
        <v>39275</v>
      </c>
      <c r="F92" s="92" t="s">
        <v>36</v>
      </c>
      <c r="G92" s="91">
        <f>VLOOKUP(F92,'Money Won'!$1:$1048576,2,FALSE)</f>
        <v>101797</v>
      </c>
      <c r="H92" s="92" t="s">
        <v>44</v>
      </c>
      <c r="I92" s="91">
        <f>VLOOKUP(H92,'Money Won'!$1:$1048576,2,FALSE)</f>
        <v>302236</v>
      </c>
      <c r="J92" s="85" t="s">
        <v>54</v>
      </c>
      <c r="K92" s="154">
        <f>VLOOKUP(J92,'Money Won'!$1:$1048576,2,FALSE)</f>
        <v>0</v>
      </c>
      <c r="L92" s="85" t="s">
        <v>174</v>
      </c>
      <c r="M92" s="154">
        <f>VLOOKUP(L92,'Money Won'!$1:$1048576,2,FALSE)</f>
        <v>210757</v>
      </c>
      <c r="N92" s="86" t="s">
        <v>51</v>
      </c>
      <c r="O92" s="154">
        <f>VLOOKUP(N92,'Money Won'!$1:$1048576,2,FALSE)</f>
        <v>861457</v>
      </c>
      <c r="P92" s="82" t="s">
        <v>182</v>
      </c>
      <c r="Q92" s="156">
        <f>VLOOKUP(P92,'Money Won'!$1:$1048576,2,FALSE)</f>
        <v>0</v>
      </c>
      <c r="R92" s="82" t="s">
        <v>265</v>
      </c>
      <c r="S92" s="156">
        <f>VLOOKUP(R92,'Money Won'!$1:$1048576,2,FALSE)</f>
        <v>101797</v>
      </c>
      <c r="T92" s="82" t="s">
        <v>266</v>
      </c>
      <c r="U92" s="156">
        <f>VLOOKUP(T92,'Money Won'!$1:$1048576,2,FALSE)</f>
        <v>424040</v>
      </c>
      <c r="V92" s="78" t="s">
        <v>180</v>
      </c>
      <c r="W92" s="158">
        <f>VLOOKUP(V92,'Money Won'!$1:$1048576,2,FALSE)</f>
        <v>39275</v>
      </c>
      <c r="X92" s="79" t="s">
        <v>126</v>
      </c>
      <c r="Y92" s="158">
        <f>VLOOKUP(X92,'Money Won'!$1:$1048576,2,FALSE)</f>
        <v>27073</v>
      </c>
      <c r="Z92" s="78" t="s">
        <v>270</v>
      </c>
      <c r="AA92" s="158">
        <f>VLOOKUP(Z92,'Money Won'!$1:$1048576,2,FALSE)</f>
        <v>83422</v>
      </c>
      <c r="AB92" s="75" t="s">
        <v>181</v>
      </c>
      <c r="AC92" s="160">
        <f>VLOOKUP(AB92,'Money Won'!$1:$1048576,2,FALSE)</f>
        <v>0</v>
      </c>
      <c r="AD92" s="75" t="s">
        <v>197</v>
      </c>
      <c r="AE92" s="160">
        <f>VLOOKUP(AD92,'Money Won'!$1:$1048576,2,FALSE)</f>
        <v>0</v>
      </c>
      <c r="AF92" s="76" t="s">
        <v>280</v>
      </c>
      <c r="AG92" s="160">
        <f>VLOOKUP(AF92,'Money Won'!$1:$1048576,2,FALSE)</f>
        <v>28563</v>
      </c>
    </row>
    <row r="93" spans="1:33" x14ac:dyDescent="0.2">
      <c r="A93" s="150">
        <v>92</v>
      </c>
      <c r="B93" s="51" t="s">
        <v>107</v>
      </c>
      <c r="C93" s="52">
        <f t="shared" si="1"/>
        <v>2214605</v>
      </c>
      <c r="D93" s="90" t="s">
        <v>32</v>
      </c>
      <c r="E93" s="91">
        <f>VLOOKUP(D93,'Money Won'!$1:$1048576,2,FALSE)</f>
        <v>424040</v>
      </c>
      <c r="F93" s="92" t="s">
        <v>59</v>
      </c>
      <c r="G93" s="91">
        <f>VLOOKUP(F93,'Money Won'!$1:$1048576,2,FALSE)</f>
        <v>302236</v>
      </c>
      <c r="H93" s="92" t="s">
        <v>60</v>
      </c>
      <c r="I93" s="91">
        <f>VLOOKUP(H93,'Money Won'!$1:$1048576,2,FALSE)</f>
        <v>502993</v>
      </c>
      <c r="J93" s="84" t="s">
        <v>175</v>
      </c>
      <c r="K93" s="154">
        <f>VLOOKUP(J93,'Money Won'!$1:$1048576,2,FALSE)</f>
        <v>0</v>
      </c>
      <c r="L93" s="85" t="s">
        <v>54</v>
      </c>
      <c r="M93" s="154">
        <f>VLOOKUP(L93,'Money Won'!$1:$1048576,2,FALSE)</f>
        <v>0</v>
      </c>
      <c r="N93" s="86" t="s">
        <v>173</v>
      </c>
      <c r="O93" s="154">
        <f>VLOOKUP(N93,'Money Won'!$1:$1048576,2,FALSE)</f>
        <v>603903</v>
      </c>
      <c r="P93" s="82" t="s">
        <v>264</v>
      </c>
      <c r="Q93" s="156">
        <f>VLOOKUP(P93,'Money Won'!$1:$1048576,2,FALSE)</f>
        <v>157931</v>
      </c>
      <c r="R93" s="82" t="s">
        <v>130</v>
      </c>
      <c r="S93" s="156">
        <f>VLOOKUP(R93,'Money Won'!$1:$1048576,2,FALSE)</f>
        <v>157931</v>
      </c>
      <c r="T93" s="82" t="s">
        <v>182</v>
      </c>
      <c r="U93" s="156">
        <f>VLOOKUP(T93,'Money Won'!$1:$1048576,2,FALSE)</f>
        <v>0</v>
      </c>
      <c r="V93" s="78" t="s">
        <v>180</v>
      </c>
      <c r="W93" s="158">
        <f>VLOOKUP(V93,'Money Won'!$1:$1048576,2,FALSE)</f>
        <v>39275</v>
      </c>
      <c r="X93" s="79" t="s">
        <v>195</v>
      </c>
      <c r="Y93" s="158">
        <f>VLOOKUP(X93,'Money Won'!$1:$1048576,2,FALSE)</f>
        <v>0</v>
      </c>
      <c r="Z93" s="79" t="s">
        <v>193</v>
      </c>
      <c r="AA93" s="158">
        <f>VLOOKUP(Z93,'Money Won'!$1:$1048576,2,FALSE)</f>
        <v>26296</v>
      </c>
      <c r="AB93" s="75" t="s">
        <v>181</v>
      </c>
      <c r="AC93" s="160">
        <f>VLOOKUP(AB93,'Money Won'!$1:$1048576,2,FALSE)</f>
        <v>0</v>
      </c>
      <c r="AD93" s="76" t="s">
        <v>283</v>
      </c>
      <c r="AE93" s="160">
        <f>VLOOKUP(AD93,'Money Won'!$1:$1048576,2,FALSE)</f>
        <v>0</v>
      </c>
      <c r="AF93" s="76" t="s">
        <v>189</v>
      </c>
      <c r="AG93" s="160">
        <f>VLOOKUP(AF93,'Money Won'!$1:$1048576,2,FALSE)</f>
        <v>0</v>
      </c>
    </row>
    <row r="94" spans="1:33" x14ac:dyDescent="0.2">
      <c r="A94" s="150">
        <v>93</v>
      </c>
      <c r="B94" s="51" t="s">
        <v>427</v>
      </c>
      <c r="C94" s="52">
        <f t="shared" si="1"/>
        <v>2208694</v>
      </c>
      <c r="D94" s="90" t="s">
        <v>40</v>
      </c>
      <c r="E94" s="91">
        <f>VLOOKUP(D94,'Money Won'!$1:$1048576,2,FALSE)</f>
        <v>210757</v>
      </c>
      <c r="F94" s="92" t="s">
        <v>59</v>
      </c>
      <c r="G94" s="91">
        <f>VLOOKUP(F94,'Money Won'!$1:$1048576,2,FALSE)</f>
        <v>302236</v>
      </c>
      <c r="H94" s="92" t="s">
        <v>171</v>
      </c>
      <c r="I94" s="91">
        <f>VLOOKUP(H94,'Money Won'!$1:$1048576,2,FALSE)</f>
        <v>64024</v>
      </c>
      <c r="J94" s="84" t="s">
        <v>178</v>
      </c>
      <c r="K94" s="154">
        <f>VLOOKUP(J94,'Money Won'!$1:$1048576,2,FALSE)</f>
        <v>101797</v>
      </c>
      <c r="L94" s="85" t="s">
        <v>54</v>
      </c>
      <c r="M94" s="154">
        <f>VLOOKUP(L94,'Money Won'!$1:$1048576,2,FALSE)</f>
        <v>0</v>
      </c>
      <c r="N94" s="86" t="s">
        <v>173</v>
      </c>
      <c r="O94" s="154">
        <f>VLOOKUP(N94,'Money Won'!$1:$1048576,2,FALSE)</f>
        <v>603903</v>
      </c>
      <c r="P94" s="82" t="s">
        <v>265</v>
      </c>
      <c r="Q94" s="156">
        <f>VLOOKUP(P94,'Money Won'!$1:$1048576,2,FALSE)</f>
        <v>101797</v>
      </c>
      <c r="R94" s="82" t="s">
        <v>182</v>
      </c>
      <c r="S94" s="156">
        <f>VLOOKUP(R94,'Money Won'!$1:$1048576,2,FALSE)</f>
        <v>0</v>
      </c>
      <c r="T94" s="82" t="s">
        <v>266</v>
      </c>
      <c r="U94" s="156">
        <f>VLOOKUP(T94,'Money Won'!$1:$1048576,2,FALSE)</f>
        <v>424040</v>
      </c>
      <c r="V94" s="78" t="s">
        <v>267</v>
      </c>
      <c r="W94" s="158">
        <f>VLOOKUP(V94,'Money Won'!$1:$1048576,2,FALSE)</f>
        <v>30312</v>
      </c>
      <c r="X94" s="79" t="s">
        <v>278</v>
      </c>
      <c r="Y94" s="158">
        <f>VLOOKUP(X94,'Money Won'!$1:$1048576,2,FALSE)</f>
        <v>0</v>
      </c>
      <c r="Z94" s="79" t="s">
        <v>270</v>
      </c>
      <c r="AA94" s="158">
        <f>VLOOKUP(Z94,'Money Won'!$1:$1048576,2,FALSE)</f>
        <v>83422</v>
      </c>
      <c r="AB94" s="75" t="s">
        <v>133</v>
      </c>
      <c r="AC94" s="160">
        <f>VLOOKUP(AB94,'Money Won'!$1:$1048576,2,FALSE)</f>
        <v>0</v>
      </c>
      <c r="AD94" s="76" t="s">
        <v>184</v>
      </c>
      <c r="AE94" s="160">
        <f>VLOOKUP(AD94,'Money Won'!$1:$1048576,2,FALSE)</f>
        <v>210757</v>
      </c>
      <c r="AF94" s="76" t="s">
        <v>289</v>
      </c>
      <c r="AG94" s="160">
        <f>VLOOKUP(AF94,'Money Won'!$1:$1048576,2,FALSE)</f>
        <v>75649</v>
      </c>
    </row>
    <row r="95" spans="1:33" x14ac:dyDescent="0.2">
      <c r="A95" s="150">
        <v>94</v>
      </c>
      <c r="B95" s="51" t="s">
        <v>418</v>
      </c>
      <c r="C95" s="52">
        <f t="shared" si="1"/>
        <v>2202372</v>
      </c>
      <c r="D95" s="90" t="s">
        <v>44</v>
      </c>
      <c r="E95" s="91">
        <f>VLOOKUP(D95,'Money Won'!$1:$1048576,2,FALSE)</f>
        <v>302236</v>
      </c>
      <c r="F95" s="90" t="s">
        <v>46</v>
      </c>
      <c r="G95" s="91">
        <f>VLOOKUP(F95,'Money Won'!$1:$1048576,2,FALSE)</f>
        <v>52074</v>
      </c>
      <c r="H95" s="90" t="s">
        <v>60</v>
      </c>
      <c r="I95" s="91">
        <f>VLOOKUP(H95,'Money Won'!$1:$1048576,2,FALSE)</f>
        <v>502993</v>
      </c>
      <c r="J95" s="84" t="s">
        <v>68</v>
      </c>
      <c r="K95" s="154">
        <f>VLOOKUP(J95,'Money Won'!$1:$1048576,2,FALSE)</f>
        <v>0</v>
      </c>
      <c r="L95" s="85" t="s">
        <v>174</v>
      </c>
      <c r="M95" s="154">
        <f>VLOOKUP(L95,'Money Won'!$1:$1048576,2,FALSE)</f>
        <v>210757</v>
      </c>
      <c r="N95" s="86" t="s">
        <v>51</v>
      </c>
      <c r="O95" s="154">
        <f>VLOOKUP(N95,'Money Won'!$1:$1048576,2,FALSE)</f>
        <v>861457</v>
      </c>
      <c r="P95" s="82" t="s">
        <v>96</v>
      </c>
      <c r="Q95" s="156">
        <f>VLOOKUP(P95,'Money Won'!$1:$1048576,2,FALSE)</f>
        <v>0</v>
      </c>
      <c r="R95" s="82" t="s">
        <v>264</v>
      </c>
      <c r="S95" s="156">
        <f>VLOOKUP(R95,'Money Won'!$1:$1048576,2,FALSE)</f>
        <v>157931</v>
      </c>
      <c r="T95" s="82" t="s">
        <v>182</v>
      </c>
      <c r="U95" s="156">
        <f>VLOOKUP(T95,'Money Won'!$1:$1048576,2,FALSE)</f>
        <v>0</v>
      </c>
      <c r="V95" s="78" t="s">
        <v>180</v>
      </c>
      <c r="W95" s="158">
        <f>VLOOKUP(V95,'Money Won'!$1:$1048576,2,FALSE)</f>
        <v>39275</v>
      </c>
      <c r="X95" s="79" t="s">
        <v>268</v>
      </c>
      <c r="Y95" s="158">
        <f>VLOOKUP(X95,'Money Won'!$1:$1048576,2,FALSE)</f>
        <v>0</v>
      </c>
      <c r="Z95" s="79" t="s">
        <v>188</v>
      </c>
      <c r="AA95" s="158">
        <f>VLOOKUP(Z95,'Money Won'!$1:$1048576,2,FALSE)</f>
        <v>75649</v>
      </c>
      <c r="AB95" s="75" t="s">
        <v>181</v>
      </c>
      <c r="AC95" s="160">
        <f>VLOOKUP(AB95,'Money Won'!$1:$1048576,2,FALSE)</f>
        <v>0</v>
      </c>
      <c r="AD95" s="76" t="s">
        <v>133</v>
      </c>
      <c r="AE95" s="160">
        <f>VLOOKUP(AD95,'Money Won'!$1:$1048576,2,FALSE)</f>
        <v>0</v>
      </c>
      <c r="AF95" s="76" t="s">
        <v>117</v>
      </c>
      <c r="AG95" s="160">
        <f>VLOOKUP(AF95,'Money Won'!$1:$1048576,2,FALSE)</f>
        <v>0</v>
      </c>
    </row>
    <row r="96" spans="1:33" x14ac:dyDescent="0.2">
      <c r="A96" s="150">
        <v>95</v>
      </c>
      <c r="B96" s="51" t="s">
        <v>410</v>
      </c>
      <c r="C96" s="52">
        <f t="shared" si="1"/>
        <v>2183729</v>
      </c>
      <c r="D96" s="90" t="s">
        <v>36</v>
      </c>
      <c r="E96" s="91">
        <f>VLOOKUP(D96,'Money Won'!$1:$1048576,2,FALSE)</f>
        <v>101797</v>
      </c>
      <c r="F96" s="92" t="s">
        <v>44</v>
      </c>
      <c r="G96" s="91">
        <f>VLOOKUP(F96,'Money Won'!$1:$1048576,2,FALSE)</f>
        <v>302236</v>
      </c>
      <c r="H96" s="92" t="s">
        <v>60</v>
      </c>
      <c r="I96" s="91">
        <f>VLOOKUP(H96,'Money Won'!$1:$1048576,2,FALSE)</f>
        <v>502993</v>
      </c>
      <c r="J96" s="84" t="s">
        <v>101</v>
      </c>
      <c r="K96" s="154">
        <f>VLOOKUP(J96,'Money Won'!$1:$1048576,2,FALSE)</f>
        <v>27073</v>
      </c>
      <c r="L96" s="85" t="s">
        <v>127</v>
      </c>
      <c r="M96" s="154">
        <f>VLOOKUP(L96,'Money Won'!$1:$1048576,2,FALSE)</f>
        <v>129407</v>
      </c>
      <c r="N96" s="86" t="s">
        <v>173</v>
      </c>
      <c r="O96" s="154">
        <f>VLOOKUP(N96,'Money Won'!$1:$1048576,2,FALSE)</f>
        <v>603903</v>
      </c>
      <c r="P96" s="82" t="s">
        <v>168</v>
      </c>
      <c r="Q96" s="156">
        <f>VLOOKUP(P96,'Money Won'!$1:$1048576,2,FALSE)</f>
        <v>52074</v>
      </c>
      <c r="R96" s="82" t="s">
        <v>264</v>
      </c>
      <c r="S96" s="156">
        <f>VLOOKUP(R96,'Money Won'!$1:$1048576,2,FALSE)</f>
        <v>157931</v>
      </c>
      <c r="T96" s="82" t="s">
        <v>132</v>
      </c>
      <c r="U96" s="156">
        <f>VLOOKUP(T96,'Money Won'!$1:$1048576,2,FALSE)</f>
        <v>0</v>
      </c>
      <c r="V96" s="78" t="s">
        <v>180</v>
      </c>
      <c r="W96" s="158">
        <f>VLOOKUP(V96,'Money Won'!$1:$1048576,2,FALSE)</f>
        <v>39275</v>
      </c>
      <c r="X96" s="79" t="s">
        <v>200</v>
      </c>
      <c r="Y96" s="158">
        <f>VLOOKUP(X96,'Money Won'!$1:$1048576,2,FALSE)</f>
        <v>0</v>
      </c>
      <c r="Z96" s="79" t="s">
        <v>122</v>
      </c>
      <c r="AA96" s="158">
        <f>VLOOKUP(Z96,'Money Won'!$1:$1048576,2,FALSE)</f>
        <v>27720</v>
      </c>
      <c r="AB96" s="75" t="s">
        <v>280</v>
      </c>
      <c r="AC96" s="160">
        <f>VLOOKUP(AB96,'Money Won'!$1:$1048576,2,FALSE)</f>
        <v>28563</v>
      </c>
      <c r="AD96" s="76" t="s">
        <v>184</v>
      </c>
      <c r="AE96" s="160">
        <f>VLOOKUP(AD96,'Money Won'!$1:$1048576,2,FALSE)</f>
        <v>210757</v>
      </c>
      <c r="AF96" s="76" t="s">
        <v>189</v>
      </c>
      <c r="AG96" s="160">
        <f>VLOOKUP(AF96,'Money Won'!$1:$1048576,2,FALSE)</f>
        <v>0</v>
      </c>
    </row>
    <row r="97" spans="1:33" x14ac:dyDescent="0.2">
      <c r="A97" s="150">
        <v>96</v>
      </c>
      <c r="B97" s="51" t="s">
        <v>231</v>
      </c>
      <c r="C97" s="52">
        <f t="shared" si="1"/>
        <v>2153661</v>
      </c>
      <c r="D97" s="90" t="s">
        <v>32</v>
      </c>
      <c r="E97" s="91">
        <f>VLOOKUP(D97,'Money Won'!$1:$1048576,2,FALSE)</f>
        <v>424040</v>
      </c>
      <c r="F97" s="92" t="s">
        <v>176</v>
      </c>
      <c r="G97" s="91">
        <f>VLOOKUP(F97,'Money Won'!$1:$1048576,2,FALSE)</f>
        <v>0</v>
      </c>
      <c r="H97" s="92" t="s">
        <v>60</v>
      </c>
      <c r="I97" s="91">
        <f>VLOOKUP(H97,'Money Won'!$1:$1048576,2,FALSE)</f>
        <v>502993</v>
      </c>
      <c r="J97" s="84" t="s">
        <v>101</v>
      </c>
      <c r="K97" s="154">
        <f>VLOOKUP(J97,'Money Won'!$1:$1048576,2,FALSE)</f>
        <v>27073</v>
      </c>
      <c r="L97" s="85" t="s">
        <v>54</v>
      </c>
      <c r="M97" s="154">
        <f>VLOOKUP(L97,'Money Won'!$1:$1048576,2,FALSE)</f>
        <v>0</v>
      </c>
      <c r="N97" s="86" t="s">
        <v>51</v>
      </c>
      <c r="O97" s="154">
        <f>VLOOKUP(N97,'Money Won'!$1:$1048576,2,FALSE)</f>
        <v>861457</v>
      </c>
      <c r="P97" s="82" t="s">
        <v>130</v>
      </c>
      <c r="Q97" s="156">
        <f>VLOOKUP(P97,'Money Won'!$1:$1048576,2,FALSE)</f>
        <v>157931</v>
      </c>
      <c r="R97" s="82" t="s">
        <v>168</v>
      </c>
      <c r="S97" s="156">
        <f>VLOOKUP(R97,'Money Won'!$1:$1048576,2,FALSE)</f>
        <v>52074</v>
      </c>
      <c r="T97" s="82" t="s">
        <v>265</v>
      </c>
      <c r="U97" s="156">
        <f>VLOOKUP(T97,'Money Won'!$1:$1048576,2,FALSE)</f>
        <v>101797</v>
      </c>
      <c r="V97" s="78" t="s">
        <v>193</v>
      </c>
      <c r="W97" s="158">
        <f>VLOOKUP(V97,'Money Won'!$1:$1048576,2,FALSE)</f>
        <v>26296</v>
      </c>
      <c r="X97" s="79" t="s">
        <v>125</v>
      </c>
      <c r="Y97" s="158">
        <f>VLOOKUP(X97,'Money Won'!$1:$1048576,2,FALSE)</f>
        <v>0</v>
      </c>
      <c r="Z97" s="79" t="s">
        <v>135</v>
      </c>
      <c r="AA97" s="158">
        <f>VLOOKUP(Z97,'Money Won'!$1:$1048576,2,FALSE)</f>
        <v>0</v>
      </c>
      <c r="AB97" s="75" t="s">
        <v>133</v>
      </c>
      <c r="AC97" s="160">
        <f>VLOOKUP(AB97,'Money Won'!$1:$1048576,2,FALSE)</f>
        <v>0</v>
      </c>
      <c r="AD97" s="75" t="s">
        <v>283</v>
      </c>
      <c r="AE97" s="160">
        <f>VLOOKUP(AD97,'Money Won'!$1:$1048576,2,FALSE)</f>
        <v>0</v>
      </c>
      <c r="AF97" s="76" t="s">
        <v>288</v>
      </c>
      <c r="AG97" s="160">
        <f>VLOOKUP(AF97,'Money Won'!$1:$1048576,2,FALSE)</f>
        <v>0</v>
      </c>
    </row>
    <row r="98" spans="1:33" x14ac:dyDescent="0.2">
      <c r="A98" s="150">
        <v>97</v>
      </c>
      <c r="B98" s="51" t="s">
        <v>436</v>
      </c>
      <c r="C98" s="52">
        <f t="shared" si="1"/>
        <v>2145324</v>
      </c>
      <c r="D98" s="90" t="s">
        <v>36</v>
      </c>
      <c r="E98" s="91">
        <f>VLOOKUP(D98,'Money Won'!$1:$1048576,2,FALSE)</f>
        <v>101797</v>
      </c>
      <c r="F98" s="92" t="s">
        <v>44</v>
      </c>
      <c r="G98" s="91">
        <f>VLOOKUP(F98,'Money Won'!$1:$1048576,2,FALSE)</f>
        <v>302236</v>
      </c>
      <c r="H98" s="92" t="s">
        <v>59</v>
      </c>
      <c r="I98" s="91">
        <f>VLOOKUP(H98,'Money Won'!$1:$1048576,2,FALSE)</f>
        <v>302236</v>
      </c>
      <c r="J98" s="84" t="s">
        <v>175</v>
      </c>
      <c r="K98" s="154">
        <f>VLOOKUP(J98,'Money Won'!$1:$1048576,2,FALSE)</f>
        <v>0</v>
      </c>
      <c r="L98" s="85" t="s">
        <v>49</v>
      </c>
      <c r="M98" s="154">
        <f>VLOOKUP(L98,'Money Won'!$1:$1048576,2,FALSE)</f>
        <v>0</v>
      </c>
      <c r="N98" s="86" t="s">
        <v>51</v>
      </c>
      <c r="O98" s="154">
        <f>VLOOKUP(N98,'Money Won'!$1:$1048576,2,FALSE)</f>
        <v>861457</v>
      </c>
      <c r="P98" s="82" t="s">
        <v>97</v>
      </c>
      <c r="Q98" s="156">
        <f>VLOOKUP(P98,'Money Won'!$1:$1048576,2,FALSE)</f>
        <v>101797</v>
      </c>
      <c r="R98" s="82" t="s">
        <v>264</v>
      </c>
      <c r="S98" s="156">
        <f>VLOOKUP(R98,'Money Won'!$1:$1048576,2,FALSE)</f>
        <v>157931</v>
      </c>
      <c r="T98" s="82" t="s">
        <v>121</v>
      </c>
      <c r="U98" s="156">
        <f>VLOOKUP(T98,'Money Won'!$1:$1048576,2,FALSE)</f>
        <v>39275</v>
      </c>
      <c r="V98" s="78" t="s">
        <v>180</v>
      </c>
      <c r="W98" s="158">
        <f>VLOOKUP(V98,'Money Won'!$1:$1048576,2,FALSE)</f>
        <v>39275</v>
      </c>
      <c r="X98" s="79" t="s">
        <v>276</v>
      </c>
      <c r="Y98" s="158">
        <f>VLOOKUP(X98,'Money Won'!$1:$1048576,2,FALSE)</f>
        <v>0</v>
      </c>
      <c r="Z98" s="79" t="s">
        <v>135</v>
      </c>
      <c r="AA98" s="158">
        <f>VLOOKUP(Z98,'Money Won'!$1:$1048576,2,FALSE)</f>
        <v>0</v>
      </c>
      <c r="AB98" s="75" t="s">
        <v>117</v>
      </c>
      <c r="AC98" s="160">
        <f>VLOOKUP(AB98,'Money Won'!$1:$1048576,2,FALSE)</f>
        <v>0</v>
      </c>
      <c r="AD98" s="76" t="s">
        <v>184</v>
      </c>
      <c r="AE98" s="160">
        <f>VLOOKUP(AD98,'Money Won'!$1:$1048576,2,FALSE)</f>
        <v>210757</v>
      </c>
      <c r="AF98" s="76" t="s">
        <v>190</v>
      </c>
      <c r="AG98" s="160">
        <f>VLOOKUP(AF98,'Money Won'!$1:$1048576,2,FALSE)</f>
        <v>28563</v>
      </c>
    </row>
    <row r="99" spans="1:33" x14ac:dyDescent="0.2">
      <c r="A99" s="150">
        <v>98</v>
      </c>
      <c r="B99" s="51" t="s">
        <v>222</v>
      </c>
      <c r="C99" s="52">
        <f t="shared" si="1"/>
        <v>2136160</v>
      </c>
      <c r="D99" s="90" t="s">
        <v>59</v>
      </c>
      <c r="E99" s="91">
        <f>VLOOKUP(D99,'Money Won'!$1:$1048576,2,FALSE)</f>
        <v>302236</v>
      </c>
      <c r="F99" s="92" t="s">
        <v>36</v>
      </c>
      <c r="G99" s="91">
        <f>VLOOKUP(F99,'Money Won'!$1:$1048576,2,FALSE)</f>
        <v>101797</v>
      </c>
      <c r="H99" s="92" t="s">
        <v>60</v>
      </c>
      <c r="I99" s="91">
        <f>VLOOKUP(H99,'Money Won'!$1:$1048576,2,FALSE)</f>
        <v>502993</v>
      </c>
      <c r="J99" s="84" t="s">
        <v>119</v>
      </c>
      <c r="K99" s="154">
        <f>VLOOKUP(J99,'Money Won'!$1:$1048576,2,FALSE)</f>
        <v>39275</v>
      </c>
      <c r="L99" s="85" t="s">
        <v>54</v>
      </c>
      <c r="M99" s="154">
        <f>VLOOKUP(L99,'Money Won'!$1:$1048576,2,FALSE)</f>
        <v>0</v>
      </c>
      <c r="N99" s="86" t="s">
        <v>51</v>
      </c>
      <c r="O99" s="154">
        <f>VLOOKUP(N99,'Money Won'!$1:$1048576,2,FALSE)</f>
        <v>861457</v>
      </c>
      <c r="P99" s="82" t="s">
        <v>132</v>
      </c>
      <c r="Q99" s="156">
        <f>VLOOKUP(P99,'Money Won'!$1:$1048576,2,FALSE)</f>
        <v>0</v>
      </c>
      <c r="R99" s="82" t="s">
        <v>62</v>
      </c>
      <c r="S99" s="156">
        <f>VLOOKUP(R99,'Money Won'!$1:$1048576,2,FALSE)</f>
        <v>52074</v>
      </c>
      <c r="T99" s="82" t="s">
        <v>182</v>
      </c>
      <c r="U99" s="156">
        <f>VLOOKUP(T99,'Money Won'!$1:$1048576,2,FALSE)</f>
        <v>0</v>
      </c>
      <c r="V99" s="78" t="s">
        <v>180</v>
      </c>
      <c r="W99" s="158">
        <f>VLOOKUP(V99,'Money Won'!$1:$1048576,2,FALSE)</f>
        <v>39275</v>
      </c>
      <c r="X99" s="79" t="s">
        <v>194</v>
      </c>
      <c r="Y99" s="158">
        <f>VLOOKUP(X99,'Money Won'!$1:$1048576,2,FALSE)</f>
        <v>0</v>
      </c>
      <c r="Z99" s="79" t="s">
        <v>193</v>
      </c>
      <c r="AA99" s="158">
        <f>VLOOKUP(Z99,'Money Won'!$1:$1048576,2,FALSE)</f>
        <v>26296</v>
      </c>
      <c r="AB99" s="75" t="s">
        <v>184</v>
      </c>
      <c r="AC99" s="160">
        <f>VLOOKUP(AB99,'Money Won'!$1:$1048576,2,FALSE)</f>
        <v>210757</v>
      </c>
      <c r="AD99" s="76" t="s">
        <v>283</v>
      </c>
      <c r="AE99" s="160">
        <f>VLOOKUP(AD99,'Money Won'!$1:$1048576,2,FALSE)</f>
        <v>0</v>
      </c>
      <c r="AF99" s="76" t="s">
        <v>189</v>
      </c>
      <c r="AG99" s="160">
        <f>VLOOKUP(AF99,'Money Won'!$1:$1048576,2,FALSE)</f>
        <v>0</v>
      </c>
    </row>
    <row r="100" spans="1:33" x14ac:dyDescent="0.2">
      <c r="A100" s="150">
        <v>99</v>
      </c>
      <c r="B100" s="51" t="s">
        <v>315</v>
      </c>
      <c r="C100" s="52">
        <f t="shared" si="1"/>
        <v>2134650</v>
      </c>
      <c r="D100" s="90" t="s">
        <v>32</v>
      </c>
      <c r="E100" s="91">
        <f>VLOOKUP(D100,'Money Won'!$1:$1048576,2,FALSE)</f>
        <v>424040</v>
      </c>
      <c r="F100" s="92" t="s">
        <v>36</v>
      </c>
      <c r="G100" s="91">
        <f>VLOOKUP(F100,'Money Won'!$1:$1048576,2,FALSE)</f>
        <v>101797</v>
      </c>
      <c r="H100" s="92" t="s">
        <v>39</v>
      </c>
      <c r="I100" s="91">
        <f>VLOOKUP(H100,'Money Won'!$1:$1048576,2,FALSE)</f>
        <v>302236</v>
      </c>
      <c r="J100" s="84" t="s">
        <v>178</v>
      </c>
      <c r="K100" s="154">
        <f>VLOOKUP(J100,'Money Won'!$1:$1048576,2,FALSE)</f>
        <v>101797</v>
      </c>
      <c r="L100" s="85" t="s">
        <v>54</v>
      </c>
      <c r="M100" s="154">
        <f>VLOOKUP(L100,'Money Won'!$1:$1048576,2,FALSE)</f>
        <v>0</v>
      </c>
      <c r="N100" s="86" t="s">
        <v>51</v>
      </c>
      <c r="O100" s="154">
        <f>VLOOKUP(N100,'Money Won'!$1:$1048576,2,FALSE)</f>
        <v>861457</v>
      </c>
      <c r="P100" s="82" t="s">
        <v>132</v>
      </c>
      <c r="Q100" s="156">
        <f>VLOOKUP(P100,'Money Won'!$1:$1048576,2,FALSE)</f>
        <v>0</v>
      </c>
      <c r="R100" s="82" t="s">
        <v>120</v>
      </c>
      <c r="S100" s="156">
        <f>VLOOKUP(R100,'Money Won'!$1:$1048576,2,FALSE)</f>
        <v>0</v>
      </c>
      <c r="T100" s="82" t="s">
        <v>121</v>
      </c>
      <c r="U100" s="156">
        <f>VLOOKUP(T100,'Money Won'!$1:$1048576,2,FALSE)</f>
        <v>39275</v>
      </c>
      <c r="V100" s="78" t="s">
        <v>180</v>
      </c>
      <c r="W100" s="158">
        <f>VLOOKUP(V100,'Money Won'!$1:$1048576,2,FALSE)</f>
        <v>39275</v>
      </c>
      <c r="X100" s="79" t="s">
        <v>122</v>
      </c>
      <c r="Y100" s="158">
        <f>VLOOKUP(X100,'Money Won'!$1:$1048576,2,FALSE)</f>
        <v>27720</v>
      </c>
      <c r="Z100" s="79" t="s">
        <v>193</v>
      </c>
      <c r="AA100" s="158">
        <f>VLOOKUP(Z100,'Money Won'!$1:$1048576,2,FALSE)</f>
        <v>26296</v>
      </c>
      <c r="AB100" s="75" t="s">
        <v>181</v>
      </c>
      <c r="AC100" s="160">
        <f>VLOOKUP(AB100,'Money Won'!$1:$1048576,2,FALSE)</f>
        <v>0</v>
      </c>
      <c r="AD100" s="76" t="s">
        <v>184</v>
      </c>
      <c r="AE100" s="160">
        <f>VLOOKUP(AD100,'Money Won'!$1:$1048576,2,FALSE)</f>
        <v>210757</v>
      </c>
      <c r="AF100" s="76" t="s">
        <v>197</v>
      </c>
      <c r="AG100" s="160">
        <f>VLOOKUP(AF100,'Money Won'!$1:$1048576,2,FALSE)</f>
        <v>0</v>
      </c>
    </row>
    <row r="101" spans="1:33" x14ac:dyDescent="0.2">
      <c r="A101" s="150">
        <v>100</v>
      </c>
      <c r="B101" s="51" t="s">
        <v>208</v>
      </c>
      <c r="C101" s="52">
        <f t="shared" si="1"/>
        <v>2115577</v>
      </c>
      <c r="D101" s="90" t="s">
        <v>32</v>
      </c>
      <c r="E101" s="91">
        <f>VLOOKUP(D101,'Money Won'!$1:$1048576,2,FALSE)</f>
        <v>424040</v>
      </c>
      <c r="F101" s="92" t="s">
        <v>36</v>
      </c>
      <c r="G101" s="91">
        <f>VLOOKUP(F101,'Money Won'!$1:$1048576,2,FALSE)</f>
        <v>101797</v>
      </c>
      <c r="H101" s="92" t="s">
        <v>39</v>
      </c>
      <c r="I101" s="91">
        <f>VLOOKUP(H101,'Money Won'!$1:$1048576,2,FALSE)</f>
        <v>302236</v>
      </c>
      <c r="J101" s="84" t="s">
        <v>98</v>
      </c>
      <c r="K101" s="154">
        <f>VLOOKUP(J101,'Money Won'!$1:$1048576,2,FALSE)</f>
        <v>52074</v>
      </c>
      <c r="L101" s="85" t="s">
        <v>54</v>
      </c>
      <c r="M101" s="154">
        <f>VLOOKUP(L101,'Money Won'!$1:$1048576,2,FALSE)</f>
        <v>0</v>
      </c>
      <c r="N101" s="86" t="s">
        <v>51</v>
      </c>
      <c r="O101" s="154">
        <f>VLOOKUP(N101,'Money Won'!$1:$1048576,2,FALSE)</f>
        <v>861457</v>
      </c>
      <c r="P101" s="82" t="s">
        <v>168</v>
      </c>
      <c r="Q101" s="156">
        <f>VLOOKUP(P101,'Money Won'!$1:$1048576,2,FALSE)</f>
        <v>52074</v>
      </c>
      <c r="R101" s="82" t="s">
        <v>132</v>
      </c>
      <c r="S101" s="156">
        <f>VLOOKUP(R101,'Money Won'!$1:$1048576,2,FALSE)</f>
        <v>0</v>
      </c>
      <c r="T101" s="82" t="s">
        <v>63</v>
      </c>
      <c r="U101" s="156">
        <f>VLOOKUP(T101,'Money Won'!$1:$1048576,2,FALSE)</f>
        <v>0</v>
      </c>
      <c r="V101" s="78" t="s">
        <v>122</v>
      </c>
      <c r="W101" s="158">
        <f>VLOOKUP(V101,'Money Won'!$1:$1048576,2,FALSE)</f>
        <v>27720</v>
      </c>
      <c r="X101" s="79" t="s">
        <v>269</v>
      </c>
      <c r="Y101" s="158">
        <f>VLOOKUP(X101,'Money Won'!$1:$1048576,2,FALSE)</f>
        <v>0</v>
      </c>
      <c r="Z101" s="79" t="s">
        <v>270</v>
      </c>
      <c r="AA101" s="158">
        <f>VLOOKUP(Z101,'Money Won'!$1:$1048576,2,FALSE)</f>
        <v>83422</v>
      </c>
      <c r="AB101" s="75" t="s">
        <v>184</v>
      </c>
      <c r="AC101" s="160">
        <f>VLOOKUP(AB101,'Money Won'!$1:$1048576,2,FALSE)</f>
        <v>210757</v>
      </c>
      <c r="AD101" s="76" t="s">
        <v>133</v>
      </c>
      <c r="AE101" s="160">
        <f>VLOOKUP(AD101,'Money Won'!$1:$1048576,2,FALSE)</f>
        <v>0</v>
      </c>
      <c r="AF101" s="76" t="s">
        <v>117</v>
      </c>
      <c r="AG101" s="160">
        <f>VLOOKUP(AF101,'Money Won'!$1:$1048576,2,FALSE)</f>
        <v>0</v>
      </c>
    </row>
    <row r="102" spans="1:33" x14ac:dyDescent="0.2">
      <c r="A102" s="150">
        <v>101</v>
      </c>
      <c r="B102" s="51" t="s">
        <v>413</v>
      </c>
      <c r="C102" s="52">
        <f t="shared" si="1"/>
        <v>2079885</v>
      </c>
      <c r="D102" s="90" t="s">
        <v>32</v>
      </c>
      <c r="E102" s="91">
        <f>VLOOKUP(D102,'Money Won'!$1:$1048576,2,FALSE)</f>
        <v>424040</v>
      </c>
      <c r="F102" s="92" t="s">
        <v>36</v>
      </c>
      <c r="G102" s="91">
        <f>VLOOKUP(F102,'Money Won'!$1:$1048576,2,FALSE)</f>
        <v>101797</v>
      </c>
      <c r="H102" s="92" t="s">
        <v>39</v>
      </c>
      <c r="I102" s="91">
        <f>VLOOKUP(H102,'Money Won'!$1:$1048576,2,FALSE)</f>
        <v>302236</v>
      </c>
      <c r="J102" s="84" t="s">
        <v>178</v>
      </c>
      <c r="K102" s="154">
        <f>VLOOKUP(J102,'Money Won'!$1:$1048576,2,FALSE)</f>
        <v>101797</v>
      </c>
      <c r="L102" s="85" t="s">
        <v>54</v>
      </c>
      <c r="M102" s="154">
        <f>VLOOKUP(L102,'Money Won'!$1:$1048576,2,FALSE)</f>
        <v>0</v>
      </c>
      <c r="N102" s="86" t="s">
        <v>174</v>
      </c>
      <c r="O102" s="154">
        <f>VLOOKUP(N102,'Money Won'!$1:$1048576,2,FALSE)</f>
        <v>210757</v>
      </c>
      <c r="P102" s="82" t="s">
        <v>62</v>
      </c>
      <c r="Q102" s="156">
        <f>VLOOKUP(P102,'Money Won'!$1:$1048576,2,FALSE)</f>
        <v>52074</v>
      </c>
      <c r="R102" s="82" t="s">
        <v>70</v>
      </c>
      <c r="S102" s="156">
        <f>VLOOKUP(R102,'Money Won'!$1:$1048576,2,FALSE)</f>
        <v>157931</v>
      </c>
      <c r="T102" s="82" t="s">
        <v>266</v>
      </c>
      <c r="U102" s="156">
        <f>VLOOKUP(T102,'Money Won'!$1:$1048576,2,FALSE)</f>
        <v>424040</v>
      </c>
      <c r="V102" s="78" t="s">
        <v>128</v>
      </c>
      <c r="W102" s="158">
        <f>VLOOKUP(V102,'Money Won'!$1:$1048576,2,FALSE)</f>
        <v>27461</v>
      </c>
      <c r="X102" s="79" t="s">
        <v>180</v>
      </c>
      <c r="Y102" s="158">
        <f>VLOOKUP(X102,'Money Won'!$1:$1048576,2,FALSE)</f>
        <v>39275</v>
      </c>
      <c r="Z102" s="79" t="s">
        <v>122</v>
      </c>
      <c r="AA102" s="158">
        <f>VLOOKUP(Z102,'Money Won'!$1:$1048576,2,FALSE)</f>
        <v>27720</v>
      </c>
      <c r="AB102" s="75" t="s">
        <v>181</v>
      </c>
      <c r="AC102" s="160">
        <f>VLOOKUP(AB102,'Money Won'!$1:$1048576,2,FALSE)</f>
        <v>0</v>
      </c>
      <c r="AD102" s="76" t="s">
        <v>184</v>
      </c>
      <c r="AE102" s="160">
        <f>VLOOKUP(AD102,'Money Won'!$1:$1048576,2,FALSE)</f>
        <v>210757</v>
      </c>
      <c r="AF102" s="76" t="s">
        <v>189</v>
      </c>
      <c r="AG102" s="160">
        <f>VLOOKUP(AF102,'Money Won'!$1:$1048576,2,FALSE)</f>
        <v>0</v>
      </c>
    </row>
    <row r="103" spans="1:33" x14ac:dyDescent="0.2">
      <c r="A103" s="150">
        <v>102</v>
      </c>
      <c r="B103" s="51" t="s">
        <v>350</v>
      </c>
      <c r="C103" s="52">
        <f t="shared" si="1"/>
        <v>2064508</v>
      </c>
      <c r="D103" s="92" t="s">
        <v>32</v>
      </c>
      <c r="E103" s="91">
        <f>VLOOKUP(D103,'Money Won'!$1:$1048576,2,FALSE)</f>
        <v>424040</v>
      </c>
      <c r="F103" s="92" t="s">
        <v>36</v>
      </c>
      <c r="G103" s="91">
        <f>VLOOKUP(F103,'Money Won'!$1:$1048576,2,FALSE)</f>
        <v>101797</v>
      </c>
      <c r="H103" s="92" t="s">
        <v>176</v>
      </c>
      <c r="I103" s="91">
        <f>VLOOKUP(H103,'Money Won'!$1:$1048576,2,FALSE)</f>
        <v>0</v>
      </c>
      <c r="J103" s="84" t="s">
        <v>53</v>
      </c>
      <c r="K103" s="154">
        <f>VLOOKUP(J103,'Money Won'!$1:$1048576,2,FALSE)</f>
        <v>0</v>
      </c>
      <c r="L103" s="85" t="s">
        <v>37</v>
      </c>
      <c r="M103" s="154">
        <f>VLOOKUP(L103,'Money Won'!$1:$1048576,2,FALSE)</f>
        <v>0</v>
      </c>
      <c r="N103" s="86" t="s">
        <v>179</v>
      </c>
      <c r="O103" s="154">
        <f>VLOOKUP(N103,'Money Won'!$1:$1048576,2,FALSE)</f>
        <v>1350000</v>
      </c>
      <c r="P103" s="82" t="s">
        <v>121</v>
      </c>
      <c r="Q103" s="156">
        <f>VLOOKUP(P103,'Money Won'!$1:$1048576,2,FALSE)</f>
        <v>39275</v>
      </c>
      <c r="R103" s="82" t="s">
        <v>63</v>
      </c>
      <c r="S103" s="156">
        <f>VLOOKUP(R103,'Money Won'!$1:$1048576,2,FALSE)</f>
        <v>0</v>
      </c>
      <c r="T103" s="82" t="s">
        <v>47</v>
      </c>
      <c r="U103" s="156">
        <f>VLOOKUP(T103,'Money Won'!$1:$1048576,2,FALSE)</f>
        <v>0</v>
      </c>
      <c r="V103" s="78" t="s">
        <v>186</v>
      </c>
      <c r="W103" s="158">
        <f>VLOOKUP(V103,'Money Won'!$1:$1048576,2,FALSE)</f>
        <v>38254</v>
      </c>
      <c r="X103" s="79" t="s">
        <v>122</v>
      </c>
      <c r="Y103" s="158">
        <f>VLOOKUP(X103,'Money Won'!$1:$1048576,2,FALSE)</f>
        <v>27720</v>
      </c>
      <c r="Z103" s="79" t="s">
        <v>270</v>
      </c>
      <c r="AA103" s="158">
        <f>VLOOKUP(Z103,'Money Won'!$1:$1048576,2,FALSE)</f>
        <v>83422</v>
      </c>
      <c r="AB103" s="75" t="s">
        <v>199</v>
      </c>
      <c r="AC103" s="160">
        <f>VLOOKUP(AB103,'Money Won'!$1:$1048576,2,FALSE)</f>
        <v>0</v>
      </c>
      <c r="AD103" s="75" t="s">
        <v>197</v>
      </c>
      <c r="AE103" s="160">
        <f>VLOOKUP(AD103,'Money Won'!$1:$1048576,2,FALSE)</f>
        <v>0</v>
      </c>
      <c r="AF103" s="76" t="s">
        <v>136</v>
      </c>
      <c r="AG103" s="160">
        <f>VLOOKUP(AF103,'Money Won'!$1:$1048576,2,FALSE)</f>
        <v>0</v>
      </c>
    </row>
    <row r="104" spans="1:33" x14ac:dyDescent="0.2">
      <c r="A104" s="150">
        <v>103</v>
      </c>
      <c r="B104" s="51" t="s">
        <v>307</v>
      </c>
      <c r="C104" s="52">
        <f t="shared" si="1"/>
        <v>2056526</v>
      </c>
      <c r="D104" s="90" t="s">
        <v>32</v>
      </c>
      <c r="E104" s="91">
        <f>VLOOKUP(D104,'Money Won'!$1:$1048576,2,FALSE)</f>
        <v>424040</v>
      </c>
      <c r="F104" s="92" t="s">
        <v>60</v>
      </c>
      <c r="G104" s="91">
        <f>VLOOKUP(F104,'Money Won'!$1:$1048576,2,FALSE)</f>
        <v>502993</v>
      </c>
      <c r="H104" s="92" t="s">
        <v>39</v>
      </c>
      <c r="I104" s="91">
        <f>VLOOKUP(H104,'Money Won'!$1:$1048576,2,FALSE)</f>
        <v>302236</v>
      </c>
      <c r="J104" s="84" t="s">
        <v>53</v>
      </c>
      <c r="K104" s="154">
        <f>VLOOKUP(J104,'Money Won'!$1:$1048576,2,FALSE)</f>
        <v>0</v>
      </c>
      <c r="L104" s="85" t="s">
        <v>127</v>
      </c>
      <c r="M104" s="154">
        <f>VLOOKUP(L104,'Money Won'!$1:$1048576,2,FALSE)</f>
        <v>129407</v>
      </c>
      <c r="N104" s="86" t="s">
        <v>174</v>
      </c>
      <c r="O104" s="154">
        <f>VLOOKUP(N104,'Money Won'!$1:$1048576,2,FALSE)</f>
        <v>210757</v>
      </c>
      <c r="P104" s="82" t="s">
        <v>63</v>
      </c>
      <c r="Q104" s="156">
        <f>VLOOKUP(P104,'Money Won'!$1:$1048576,2,FALSE)</f>
        <v>0</v>
      </c>
      <c r="R104" s="82" t="s">
        <v>131</v>
      </c>
      <c r="S104" s="156">
        <f>VLOOKUP(R104,'Money Won'!$1:$1048576,2,FALSE)</f>
        <v>0</v>
      </c>
      <c r="T104" s="82" t="s">
        <v>61</v>
      </c>
      <c r="U104" s="156">
        <f>VLOOKUP(T104,'Money Won'!$1:$1048576,2,FALSE)</f>
        <v>302236</v>
      </c>
      <c r="V104" s="78" t="s">
        <v>186</v>
      </c>
      <c r="W104" s="158">
        <f>VLOOKUP(V104,'Money Won'!$1:$1048576,2,FALSE)</f>
        <v>38254</v>
      </c>
      <c r="X104" s="79" t="s">
        <v>122</v>
      </c>
      <c r="Y104" s="158">
        <f>VLOOKUP(X104,'Money Won'!$1:$1048576,2,FALSE)</f>
        <v>27720</v>
      </c>
      <c r="Z104" s="79" t="s">
        <v>193</v>
      </c>
      <c r="AA104" s="158">
        <f>VLOOKUP(Z104,'Money Won'!$1:$1048576,2,FALSE)</f>
        <v>26296</v>
      </c>
      <c r="AB104" s="75" t="s">
        <v>280</v>
      </c>
      <c r="AC104" s="160">
        <f>VLOOKUP(AB104,'Money Won'!$1:$1048576,2,FALSE)</f>
        <v>28563</v>
      </c>
      <c r="AD104" s="76" t="s">
        <v>133</v>
      </c>
      <c r="AE104" s="160">
        <f>VLOOKUP(AD104,'Money Won'!$1:$1048576,2,FALSE)</f>
        <v>0</v>
      </c>
      <c r="AF104" s="75" t="s">
        <v>285</v>
      </c>
      <c r="AG104" s="160">
        <f>VLOOKUP(AF104,'Money Won'!$1:$1048576,2,FALSE)</f>
        <v>64024</v>
      </c>
    </row>
    <row r="105" spans="1:33" x14ac:dyDescent="0.2">
      <c r="A105" s="150">
        <v>104</v>
      </c>
      <c r="B105" s="51" t="s">
        <v>340</v>
      </c>
      <c r="C105" s="52">
        <f t="shared" si="1"/>
        <v>2043458</v>
      </c>
      <c r="D105" s="90" t="s">
        <v>32</v>
      </c>
      <c r="E105" s="91">
        <f>VLOOKUP(D105,'Money Won'!$1:$1048576,2,FALSE)</f>
        <v>424040</v>
      </c>
      <c r="F105" s="92" t="s">
        <v>176</v>
      </c>
      <c r="G105" s="91">
        <f>VLOOKUP(F105,'Money Won'!$1:$1048576,2,FALSE)</f>
        <v>0</v>
      </c>
      <c r="H105" s="92" t="s">
        <v>36</v>
      </c>
      <c r="I105" s="91">
        <f>VLOOKUP(H105,'Money Won'!$1:$1048576,2,FALSE)</f>
        <v>101797</v>
      </c>
      <c r="J105" s="84" t="s">
        <v>101</v>
      </c>
      <c r="K105" s="154">
        <f>VLOOKUP(J105,'Money Won'!$1:$1048576,2,FALSE)</f>
        <v>27073</v>
      </c>
      <c r="L105" s="84" t="s">
        <v>53</v>
      </c>
      <c r="M105" s="154">
        <f>VLOOKUP(L105,'Money Won'!$1:$1048576,2,FALSE)</f>
        <v>0</v>
      </c>
      <c r="N105" s="86" t="s">
        <v>179</v>
      </c>
      <c r="O105" s="154">
        <f>VLOOKUP(N105,'Money Won'!$1:$1048576,2,FALSE)</f>
        <v>1350000</v>
      </c>
      <c r="P105" s="82" t="s">
        <v>67</v>
      </c>
      <c r="Q105" s="156">
        <f>VLOOKUP(P105,'Money Won'!$1:$1048576,2,FALSE)</f>
        <v>0</v>
      </c>
      <c r="R105" s="82" t="s">
        <v>96</v>
      </c>
      <c r="S105" s="156">
        <f>VLOOKUP(R105,'Money Won'!$1:$1048576,2,FALSE)</f>
        <v>0</v>
      </c>
      <c r="T105" s="82" t="s">
        <v>91</v>
      </c>
      <c r="U105" s="156">
        <f>VLOOKUP(T105,'Money Won'!$1:$1048576,2,FALSE)</f>
        <v>0</v>
      </c>
      <c r="V105" s="78" t="s">
        <v>278</v>
      </c>
      <c r="W105" s="158">
        <f>VLOOKUP(V105,'Money Won'!$1:$1048576,2,FALSE)</f>
        <v>0</v>
      </c>
      <c r="X105" s="79" t="s">
        <v>195</v>
      </c>
      <c r="Y105" s="158">
        <f>VLOOKUP(X105,'Money Won'!$1:$1048576,2,FALSE)</f>
        <v>0</v>
      </c>
      <c r="Z105" s="79" t="s">
        <v>270</v>
      </c>
      <c r="AA105" s="158">
        <f>VLOOKUP(Z105,'Money Won'!$1:$1048576,2,FALSE)</f>
        <v>83422</v>
      </c>
      <c r="AB105" s="76" t="s">
        <v>279</v>
      </c>
      <c r="AC105" s="160">
        <f>VLOOKUP(AB105,'Money Won'!$1:$1048576,2,FALSE)</f>
        <v>0</v>
      </c>
      <c r="AD105" s="76" t="s">
        <v>280</v>
      </c>
      <c r="AE105" s="160">
        <f>VLOOKUP(AD105,'Money Won'!$1:$1048576,2,FALSE)</f>
        <v>28563</v>
      </c>
      <c r="AF105" s="76" t="s">
        <v>190</v>
      </c>
      <c r="AG105" s="160">
        <f>VLOOKUP(AF105,'Money Won'!$1:$1048576,2,FALSE)</f>
        <v>28563</v>
      </c>
    </row>
    <row r="106" spans="1:33" x14ac:dyDescent="0.2">
      <c r="A106" s="150">
        <v>105</v>
      </c>
      <c r="B106" s="51" t="s">
        <v>403</v>
      </c>
      <c r="C106" s="52">
        <f t="shared" si="1"/>
        <v>2015853</v>
      </c>
      <c r="D106" s="90" t="s">
        <v>59</v>
      </c>
      <c r="E106" s="91">
        <f>VLOOKUP(D106,'Money Won'!$1:$1048576,2,FALSE)</f>
        <v>302236</v>
      </c>
      <c r="F106" s="92" t="s">
        <v>40</v>
      </c>
      <c r="G106" s="91">
        <f>VLOOKUP(F106,'Money Won'!$1:$1048576,2,FALSE)</f>
        <v>210757</v>
      </c>
      <c r="H106" s="92" t="s">
        <v>60</v>
      </c>
      <c r="I106" s="91">
        <f>VLOOKUP(H106,'Money Won'!$1:$1048576,2,FALSE)</f>
        <v>502993</v>
      </c>
      <c r="J106" s="84" t="s">
        <v>175</v>
      </c>
      <c r="K106" s="154">
        <f>VLOOKUP(J106,'Money Won'!$1:$1048576,2,FALSE)</f>
        <v>0</v>
      </c>
      <c r="L106" s="85" t="s">
        <v>54</v>
      </c>
      <c r="M106" s="154">
        <f>VLOOKUP(L106,'Money Won'!$1:$1048576,2,FALSE)</f>
        <v>0</v>
      </c>
      <c r="N106" s="86" t="s">
        <v>51</v>
      </c>
      <c r="O106" s="154">
        <f>VLOOKUP(N106,'Money Won'!$1:$1048576,2,FALSE)</f>
        <v>861457</v>
      </c>
      <c r="P106" s="82" t="s">
        <v>168</v>
      </c>
      <c r="Q106" s="156">
        <f>VLOOKUP(P106,'Money Won'!$1:$1048576,2,FALSE)</f>
        <v>52074</v>
      </c>
      <c r="R106" s="82" t="s">
        <v>63</v>
      </c>
      <c r="S106" s="156">
        <f>VLOOKUP(R106,'Money Won'!$1:$1048576,2,FALSE)</f>
        <v>0</v>
      </c>
      <c r="T106" s="82" t="s">
        <v>129</v>
      </c>
      <c r="U106" s="156">
        <f>VLOOKUP(T106,'Money Won'!$1:$1048576,2,FALSE)</f>
        <v>0</v>
      </c>
      <c r="V106" s="78" t="s">
        <v>128</v>
      </c>
      <c r="W106" s="158">
        <f>VLOOKUP(V106,'Money Won'!$1:$1048576,2,FALSE)</f>
        <v>27461</v>
      </c>
      <c r="X106" s="79" t="s">
        <v>267</v>
      </c>
      <c r="Y106" s="158">
        <f>VLOOKUP(X106,'Money Won'!$1:$1048576,2,FALSE)</f>
        <v>30312</v>
      </c>
      <c r="Z106" s="78" t="s">
        <v>275</v>
      </c>
      <c r="AA106" s="158">
        <f>VLOOKUP(Z106,'Money Won'!$1:$1048576,2,FALSE)</f>
        <v>0</v>
      </c>
      <c r="AB106" s="75" t="s">
        <v>280</v>
      </c>
      <c r="AC106" s="160">
        <f>VLOOKUP(AB106,'Money Won'!$1:$1048576,2,FALSE)</f>
        <v>28563</v>
      </c>
      <c r="AD106" s="76" t="s">
        <v>283</v>
      </c>
      <c r="AE106" s="160">
        <f>VLOOKUP(AD106,'Money Won'!$1:$1048576,2,FALSE)</f>
        <v>0</v>
      </c>
      <c r="AF106" s="76" t="s">
        <v>279</v>
      </c>
      <c r="AG106" s="160">
        <f>VLOOKUP(AF106,'Money Won'!$1:$1048576,2,FALSE)</f>
        <v>0</v>
      </c>
    </row>
    <row r="107" spans="1:33" x14ac:dyDescent="0.2">
      <c r="A107" s="150">
        <v>106</v>
      </c>
      <c r="B107" s="51" t="s">
        <v>85</v>
      </c>
      <c r="C107" s="52">
        <f t="shared" si="1"/>
        <v>2014733</v>
      </c>
      <c r="D107" s="92" t="s">
        <v>32</v>
      </c>
      <c r="E107" s="91">
        <f>VLOOKUP(D107,'Money Won'!$1:$1048576,2,FALSE)</f>
        <v>424040</v>
      </c>
      <c r="F107" s="92" t="s">
        <v>36</v>
      </c>
      <c r="G107" s="91">
        <f>VLOOKUP(F107,'Money Won'!$1:$1048576,2,FALSE)</f>
        <v>101797</v>
      </c>
      <c r="H107" s="92" t="s">
        <v>60</v>
      </c>
      <c r="I107" s="91">
        <f>VLOOKUP(H107,'Money Won'!$1:$1048576,2,FALSE)</f>
        <v>502993</v>
      </c>
      <c r="J107" s="84" t="s">
        <v>175</v>
      </c>
      <c r="K107" s="154">
        <f>VLOOKUP(J107,'Money Won'!$1:$1048576,2,FALSE)</f>
        <v>0</v>
      </c>
      <c r="L107" s="85" t="s">
        <v>54</v>
      </c>
      <c r="M107" s="154">
        <f>VLOOKUP(L107,'Money Won'!$1:$1048576,2,FALSE)</f>
        <v>0</v>
      </c>
      <c r="N107" s="86" t="s">
        <v>51</v>
      </c>
      <c r="O107" s="154">
        <f>VLOOKUP(N107,'Money Won'!$1:$1048576,2,FALSE)</f>
        <v>861457</v>
      </c>
      <c r="P107" s="82" t="s">
        <v>121</v>
      </c>
      <c r="Q107" s="156">
        <f>VLOOKUP(P107,'Money Won'!$1:$1048576,2,FALSE)</f>
        <v>39275</v>
      </c>
      <c r="R107" s="82" t="s">
        <v>129</v>
      </c>
      <c r="S107" s="156">
        <f>VLOOKUP(R107,'Money Won'!$1:$1048576,2,FALSE)</f>
        <v>0</v>
      </c>
      <c r="T107" s="82" t="s">
        <v>182</v>
      </c>
      <c r="U107" s="156">
        <f>VLOOKUP(T107,'Money Won'!$1:$1048576,2,FALSE)</f>
        <v>0</v>
      </c>
      <c r="V107" s="78" t="s">
        <v>267</v>
      </c>
      <c r="W107" s="158">
        <f>VLOOKUP(V107,'Money Won'!$1:$1048576,2,FALSE)</f>
        <v>30312</v>
      </c>
      <c r="X107" s="79" t="s">
        <v>193</v>
      </c>
      <c r="Y107" s="158">
        <f>VLOOKUP(X107,'Money Won'!$1:$1048576,2,FALSE)</f>
        <v>26296</v>
      </c>
      <c r="Z107" s="79" t="s">
        <v>276</v>
      </c>
      <c r="AA107" s="158">
        <f>VLOOKUP(Z107,'Money Won'!$1:$1048576,2,FALSE)</f>
        <v>0</v>
      </c>
      <c r="AB107" s="75" t="s">
        <v>280</v>
      </c>
      <c r="AC107" s="160">
        <f>VLOOKUP(AB107,'Money Won'!$1:$1048576,2,FALSE)</f>
        <v>28563</v>
      </c>
      <c r="AD107" s="76" t="s">
        <v>283</v>
      </c>
      <c r="AE107" s="160">
        <f>VLOOKUP(AD107,'Money Won'!$1:$1048576,2,FALSE)</f>
        <v>0</v>
      </c>
      <c r="AF107" s="75" t="s">
        <v>189</v>
      </c>
      <c r="AG107" s="160">
        <f>VLOOKUP(AF107,'Money Won'!$1:$1048576,2,FALSE)</f>
        <v>0</v>
      </c>
    </row>
    <row r="108" spans="1:33" x14ac:dyDescent="0.2">
      <c r="A108" s="150">
        <v>107</v>
      </c>
      <c r="B108" s="51" t="s">
        <v>314</v>
      </c>
      <c r="C108" s="52">
        <f t="shared" si="1"/>
        <v>2010868</v>
      </c>
      <c r="D108" s="90" t="s">
        <v>39</v>
      </c>
      <c r="E108" s="91">
        <f>VLOOKUP(D108,'Money Won'!$1:$1048576,2,FALSE)</f>
        <v>302236</v>
      </c>
      <c r="F108" s="92" t="s">
        <v>60</v>
      </c>
      <c r="G108" s="91">
        <f>VLOOKUP(F108,'Money Won'!$1:$1048576,2,FALSE)</f>
        <v>502993</v>
      </c>
      <c r="H108" s="92" t="s">
        <v>36</v>
      </c>
      <c r="I108" s="91">
        <f>VLOOKUP(H108,'Money Won'!$1:$1048576,2,FALSE)</f>
        <v>101797</v>
      </c>
      <c r="J108" s="84" t="s">
        <v>101</v>
      </c>
      <c r="K108" s="154">
        <f>VLOOKUP(J108,'Money Won'!$1:$1048576,2,FALSE)</f>
        <v>27073</v>
      </c>
      <c r="L108" s="85" t="s">
        <v>174</v>
      </c>
      <c r="M108" s="154">
        <f>VLOOKUP(L108,'Money Won'!$1:$1048576,2,FALSE)</f>
        <v>210757</v>
      </c>
      <c r="N108" s="86" t="s">
        <v>124</v>
      </c>
      <c r="O108" s="154">
        <f>VLOOKUP(N108,'Money Won'!$1:$1048576,2,FALSE)</f>
        <v>101797</v>
      </c>
      <c r="P108" s="82" t="s">
        <v>70</v>
      </c>
      <c r="Q108" s="156">
        <f>VLOOKUP(P108,'Money Won'!$1:$1048576,2,FALSE)</f>
        <v>157931</v>
      </c>
      <c r="R108" s="82" t="s">
        <v>120</v>
      </c>
      <c r="S108" s="156">
        <f>VLOOKUP(R108,'Money Won'!$1:$1048576,2,FALSE)</f>
        <v>0</v>
      </c>
      <c r="T108" s="82" t="s">
        <v>61</v>
      </c>
      <c r="U108" s="156">
        <f>VLOOKUP(T108,'Money Won'!$1:$1048576,2,FALSE)</f>
        <v>302236</v>
      </c>
      <c r="V108" s="78" t="s">
        <v>180</v>
      </c>
      <c r="W108" s="158">
        <f>VLOOKUP(V108,'Money Won'!$1:$1048576,2,FALSE)</f>
        <v>39275</v>
      </c>
      <c r="X108" s="79" t="s">
        <v>122</v>
      </c>
      <c r="Y108" s="158">
        <f>VLOOKUP(X108,'Money Won'!$1:$1048576,2,FALSE)</f>
        <v>27720</v>
      </c>
      <c r="Z108" s="79" t="s">
        <v>193</v>
      </c>
      <c r="AA108" s="158">
        <f>VLOOKUP(Z108,'Money Won'!$1:$1048576,2,FALSE)</f>
        <v>26296</v>
      </c>
      <c r="AB108" s="75" t="s">
        <v>181</v>
      </c>
      <c r="AC108" s="160">
        <f>VLOOKUP(AB108,'Money Won'!$1:$1048576,2,FALSE)</f>
        <v>0</v>
      </c>
      <c r="AD108" s="76" t="s">
        <v>184</v>
      </c>
      <c r="AE108" s="160">
        <f>VLOOKUP(AD108,'Money Won'!$1:$1048576,2,FALSE)</f>
        <v>210757</v>
      </c>
      <c r="AF108" s="76" t="s">
        <v>191</v>
      </c>
      <c r="AG108" s="160">
        <f>VLOOKUP(AF108,'Money Won'!$1:$1048576,2,FALSE)</f>
        <v>0</v>
      </c>
    </row>
    <row r="109" spans="1:33" x14ac:dyDescent="0.2">
      <c r="A109" s="150">
        <v>108</v>
      </c>
      <c r="B109" s="51" t="s">
        <v>391</v>
      </c>
      <c r="C109" s="52">
        <f t="shared" si="1"/>
        <v>1984421</v>
      </c>
      <c r="D109" s="90" t="s">
        <v>32</v>
      </c>
      <c r="E109" s="91">
        <f>VLOOKUP(D109,'Money Won'!$1:$1048576,2,FALSE)</f>
        <v>424040</v>
      </c>
      <c r="F109" s="92" t="s">
        <v>60</v>
      </c>
      <c r="G109" s="91">
        <f>VLOOKUP(F109,'Money Won'!$1:$1048576,2,FALSE)</f>
        <v>502993</v>
      </c>
      <c r="H109" s="92" t="s">
        <v>90</v>
      </c>
      <c r="I109" s="91">
        <f>VLOOKUP(H109,'Money Won'!$1:$1048576,2,FALSE)</f>
        <v>0</v>
      </c>
      <c r="J109" s="84" t="s">
        <v>178</v>
      </c>
      <c r="K109" s="154">
        <f>VLOOKUP(J109,'Money Won'!$1:$1048576,2,FALSE)</f>
        <v>101797</v>
      </c>
      <c r="L109" s="85" t="s">
        <v>68</v>
      </c>
      <c r="M109" s="154">
        <f>VLOOKUP(L109,'Money Won'!$1:$1048576,2,FALSE)</f>
        <v>0</v>
      </c>
      <c r="N109" s="86" t="s">
        <v>51</v>
      </c>
      <c r="O109" s="154">
        <f>VLOOKUP(N109,'Money Won'!$1:$1048576,2,FALSE)</f>
        <v>861457</v>
      </c>
      <c r="P109" s="82" t="s">
        <v>67</v>
      </c>
      <c r="Q109" s="156">
        <f>VLOOKUP(P109,'Money Won'!$1:$1048576,2,FALSE)</f>
        <v>0</v>
      </c>
      <c r="R109" s="82" t="s">
        <v>131</v>
      </c>
      <c r="S109" s="156">
        <f>VLOOKUP(R109,'Money Won'!$1:$1048576,2,FALSE)</f>
        <v>0</v>
      </c>
      <c r="T109" s="82" t="s">
        <v>182</v>
      </c>
      <c r="U109" s="156">
        <f>VLOOKUP(T109,'Money Won'!$1:$1048576,2,FALSE)</f>
        <v>0</v>
      </c>
      <c r="V109" s="78" t="s">
        <v>180</v>
      </c>
      <c r="W109" s="158">
        <f>VLOOKUP(V109,'Money Won'!$1:$1048576,2,FALSE)</f>
        <v>39275</v>
      </c>
      <c r="X109" s="79" t="s">
        <v>193</v>
      </c>
      <c r="Y109" s="158">
        <f>VLOOKUP(X109,'Money Won'!$1:$1048576,2,FALSE)</f>
        <v>26296</v>
      </c>
      <c r="Z109" s="79" t="s">
        <v>276</v>
      </c>
      <c r="AA109" s="158">
        <f>VLOOKUP(Z109,'Money Won'!$1:$1048576,2,FALSE)</f>
        <v>0</v>
      </c>
      <c r="AB109" s="75" t="s">
        <v>181</v>
      </c>
      <c r="AC109" s="160">
        <f>VLOOKUP(AB109,'Money Won'!$1:$1048576,2,FALSE)</f>
        <v>0</v>
      </c>
      <c r="AD109" s="76" t="s">
        <v>283</v>
      </c>
      <c r="AE109" s="160">
        <f>VLOOKUP(AD109,'Money Won'!$1:$1048576,2,FALSE)</f>
        <v>0</v>
      </c>
      <c r="AF109" s="76" t="s">
        <v>190</v>
      </c>
      <c r="AG109" s="160">
        <f>VLOOKUP(AF109,'Money Won'!$1:$1048576,2,FALSE)</f>
        <v>28563</v>
      </c>
    </row>
    <row r="110" spans="1:33" x14ac:dyDescent="0.2">
      <c r="A110" s="150">
        <v>109</v>
      </c>
      <c r="B110" s="51" t="s">
        <v>396</v>
      </c>
      <c r="C110" s="52">
        <f t="shared" si="1"/>
        <v>1979822</v>
      </c>
      <c r="D110" s="90" t="s">
        <v>32</v>
      </c>
      <c r="E110" s="91">
        <f>VLOOKUP(D110,'Money Won'!$1:$1048576,2,FALSE)</f>
        <v>424040</v>
      </c>
      <c r="F110" s="92" t="s">
        <v>36</v>
      </c>
      <c r="G110" s="91">
        <f>VLOOKUP(F110,'Money Won'!$1:$1048576,2,FALSE)</f>
        <v>101797</v>
      </c>
      <c r="H110" s="92" t="s">
        <v>39</v>
      </c>
      <c r="I110" s="91">
        <f>VLOOKUP(H110,'Money Won'!$1:$1048576,2,FALSE)</f>
        <v>302236</v>
      </c>
      <c r="J110" s="84" t="s">
        <v>53</v>
      </c>
      <c r="K110" s="154">
        <f>VLOOKUP(J110,'Money Won'!$1:$1048576,2,FALSE)</f>
        <v>0</v>
      </c>
      <c r="L110" s="85" t="s">
        <v>54</v>
      </c>
      <c r="M110" s="154">
        <f>VLOOKUP(L110,'Money Won'!$1:$1048576,2,FALSE)</f>
        <v>0</v>
      </c>
      <c r="N110" s="86" t="s">
        <v>51</v>
      </c>
      <c r="O110" s="154">
        <f>VLOOKUP(N110,'Money Won'!$1:$1048576,2,FALSE)</f>
        <v>861457</v>
      </c>
      <c r="P110" s="82" t="s">
        <v>96</v>
      </c>
      <c r="Q110" s="156">
        <f>VLOOKUP(P110,'Money Won'!$1:$1048576,2,FALSE)</f>
        <v>0</v>
      </c>
      <c r="R110" s="82" t="s">
        <v>132</v>
      </c>
      <c r="S110" s="156">
        <f>VLOOKUP(R110,'Money Won'!$1:$1048576,2,FALSE)</f>
        <v>0</v>
      </c>
      <c r="T110" s="82" t="s">
        <v>62</v>
      </c>
      <c r="U110" s="156">
        <f>VLOOKUP(T110,'Money Won'!$1:$1048576,2,FALSE)</f>
        <v>52074</v>
      </c>
      <c r="V110" s="78" t="s">
        <v>128</v>
      </c>
      <c r="W110" s="158">
        <f>VLOOKUP(V110,'Money Won'!$1:$1048576,2,FALSE)</f>
        <v>27461</v>
      </c>
      <c r="X110" s="79" t="s">
        <v>123</v>
      </c>
      <c r="Y110" s="158">
        <f>VLOOKUP(X110,'Money Won'!$1:$1048576,2,FALSE)</f>
        <v>0</v>
      </c>
      <c r="Z110" s="79" t="s">
        <v>194</v>
      </c>
      <c r="AA110" s="158">
        <f>VLOOKUP(Z110,'Money Won'!$1:$1048576,2,FALSE)</f>
        <v>0</v>
      </c>
      <c r="AB110" s="75" t="s">
        <v>133</v>
      </c>
      <c r="AC110" s="160">
        <f>VLOOKUP(AB110,'Money Won'!$1:$1048576,2,FALSE)</f>
        <v>0</v>
      </c>
      <c r="AD110" s="76" t="s">
        <v>102</v>
      </c>
      <c r="AE110" s="160">
        <f>VLOOKUP(AD110,'Money Won'!$1:$1048576,2,FALSE)</f>
        <v>0</v>
      </c>
      <c r="AF110" s="76" t="s">
        <v>184</v>
      </c>
      <c r="AG110" s="160">
        <f>VLOOKUP(AF110,'Money Won'!$1:$1048576,2,FALSE)</f>
        <v>210757</v>
      </c>
    </row>
    <row r="111" spans="1:33" x14ac:dyDescent="0.2">
      <c r="A111" s="150">
        <v>110</v>
      </c>
      <c r="B111" s="51" t="s">
        <v>213</v>
      </c>
      <c r="C111" s="52">
        <f t="shared" si="1"/>
        <v>1976810</v>
      </c>
      <c r="D111" s="90" t="s">
        <v>32</v>
      </c>
      <c r="E111" s="91">
        <f>VLOOKUP(D111,'Money Won'!$1:$1048576,2,FALSE)</f>
        <v>424040</v>
      </c>
      <c r="F111" s="92" t="s">
        <v>36</v>
      </c>
      <c r="G111" s="91">
        <f>VLOOKUP(F111,'Money Won'!$1:$1048576,2,FALSE)</f>
        <v>101797</v>
      </c>
      <c r="H111" s="92" t="s">
        <v>39</v>
      </c>
      <c r="I111" s="91">
        <f>VLOOKUP(H111,'Money Won'!$1:$1048576,2,FALSE)</f>
        <v>302236</v>
      </c>
      <c r="J111" s="85" t="s">
        <v>178</v>
      </c>
      <c r="K111" s="154">
        <f>VLOOKUP(J111,'Money Won'!$1:$1048576,2,FALSE)</f>
        <v>101797</v>
      </c>
      <c r="L111" s="85" t="s">
        <v>54</v>
      </c>
      <c r="M111" s="154">
        <f>VLOOKUP(L111,'Money Won'!$1:$1048576,2,FALSE)</f>
        <v>0</v>
      </c>
      <c r="N111" s="86" t="s">
        <v>51</v>
      </c>
      <c r="O111" s="154">
        <f>VLOOKUP(N111,'Money Won'!$1:$1048576,2,FALSE)</f>
        <v>861457</v>
      </c>
      <c r="P111" s="82" t="s">
        <v>121</v>
      </c>
      <c r="Q111" s="156">
        <f>VLOOKUP(P111,'Money Won'!$1:$1048576,2,FALSE)</f>
        <v>39275</v>
      </c>
      <c r="R111" s="82" t="s">
        <v>62</v>
      </c>
      <c r="S111" s="156">
        <f>VLOOKUP(R111,'Money Won'!$1:$1048576,2,FALSE)</f>
        <v>52074</v>
      </c>
      <c r="T111" s="82" t="s">
        <v>96</v>
      </c>
      <c r="U111" s="156">
        <f>VLOOKUP(T111,'Money Won'!$1:$1048576,2,FALSE)</f>
        <v>0</v>
      </c>
      <c r="V111" s="78" t="s">
        <v>180</v>
      </c>
      <c r="W111" s="158">
        <f>VLOOKUP(V111,'Money Won'!$1:$1048576,2,FALSE)</f>
        <v>39275</v>
      </c>
      <c r="X111" s="79" t="s">
        <v>272</v>
      </c>
      <c r="Y111" s="158">
        <f>VLOOKUP(X111,'Money Won'!$1:$1048576,2,FALSE)</f>
        <v>0</v>
      </c>
      <c r="Z111" s="79" t="s">
        <v>193</v>
      </c>
      <c r="AA111" s="158">
        <f>VLOOKUP(Z111,'Money Won'!$1:$1048576,2,FALSE)</f>
        <v>26296</v>
      </c>
      <c r="AB111" s="75" t="s">
        <v>181</v>
      </c>
      <c r="AC111" s="160">
        <f>VLOOKUP(AB111,'Money Won'!$1:$1048576,2,FALSE)</f>
        <v>0</v>
      </c>
      <c r="AD111" s="76" t="s">
        <v>280</v>
      </c>
      <c r="AE111" s="160">
        <f>VLOOKUP(AD111,'Money Won'!$1:$1048576,2,FALSE)</f>
        <v>28563</v>
      </c>
      <c r="AF111" s="76" t="s">
        <v>117</v>
      </c>
      <c r="AG111" s="160">
        <f>VLOOKUP(AF111,'Money Won'!$1:$1048576,2,FALSE)</f>
        <v>0</v>
      </c>
    </row>
    <row r="112" spans="1:33" x14ac:dyDescent="0.2">
      <c r="A112" s="150">
        <v>111</v>
      </c>
      <c r="B112" s="51" t="s">
        <v>210</v>
      </c>
      <c r="C112" s="52">
        <f t="shared" si="1"/>
        <v>1963129</v>
      </c>
      <c r="D112" s="90" t="s">
        <v>32</v>
      </c>
      <c r="E112" s="91">
        <f>VLOOKUP(D112,'Money Won'!$1:$1048576,2,FALSE)</f>
        <v>424040</v>
      </c>
      <c r="F112" s="92" t="s">
        <v>36</v>
      </c>
      <c r="G112" s="91">
        <f>VLOOKUP(F112,'Money Won'!$1:$1048576,2,FALSE)</f>
        <v>101797</v>
      </c>
      <c r="H112" s="92" t="s">
        <v>60</v>
      </c>
      <c r="I112" s="91">
        <f>VLOOKUP(H112,'Money Won'!$1:$1048576,2,FALSE)</f>
        <v>502993</v>
      </c>
      <c r="J112" s="84" t="s">
        <v>178</v>
      </c>
      <c r="K112" s="154">
        <f>VLOOKUP(J112,'Money Won'!$1:$1048576,2,FALSE)</f>
        <v>101797</v>
      </c>
      <c r="L112" s="85" t="s">
        <v>174</v>
      </c>
      <c r="M112" s="154">
        <f>VLOOKUP(L112,'Money Won'!$1:$1048576,2,FALSE)</f>
        <v>210757</v>
      </c>
      <c r="N112" s="86" t="s">
        <v>172</v>
      </c>
      <c r="O112" s="154">
        <f>VLOOKUP(N112,'Money Won'!$1:$1048576,2,FALSE)</f>
        <v>0</v>
      </c>
      <c r="P112" s="82" t="s">
        <v>97</v>
      </c>
      <c r="Q112" s="156">
        <f>VLOOKUP(P112,'Money Won'!$1:$1048576,2,FALSE)</f>
        <v>101797</v>
      </c>
      <c r="R112" s="82" t="s">
        <v>130</v>
      </c>
      <c r="S112" s="156">
        <f>VLOOKUP(R112,'Money Won'!$1:$1048576,2,FALSE)</f>
        <v>157931</v>
      </c>
      <c r="T112" s="82" t="s">
        <v>120</v>
      </c>
      <c r="U112" s="156">
        <f>VLOOKUP(T112,'Money Won'!$1:$1048576,2,FALSE)</f>
        <v>0</v>
      </c>
      <c r="V112" s="78" t="s">
        <v>50</v>
      </c>
      <c r="W112" s="158">
        <f>VLOOKUP(V112,'Money Won'!$1:$1048576,2,FALSE)</f>
        <v>0</v>
      </c>
      <c r="X112" s="79" t="s">
        <v>180</v>
      </c>
      <c r="Y112" s="158">
        <f>VLOOKUP(X112,'Money Won'!$1:$1048576,2,FALSE)</f>
        <v>39275</v>
      </c>
      <c r="Z112" s="79" t="s">
        <v>270</v>
      </c>
      <c r="AA112" s="158">
        <f>VLOOKUP(Z112,'Money Won'!$1:$1048576,2,FALSE)</f>
        <v>83422</v>
      </c>
      <c r="AB112" s="75" t="s">
        <v>184</v>
      </c>
      <c r="AC112" s="160">
        <f>VLOOKUP(AB112,'Money Won'!$1:$1048576,2,FALSE)</f>
        <v>210757</v>
      </c>
      <c r="AD112" s="76" t="s">
        <v>280</v>
      </c>
      <c r="AE112" s="160">
        <f>VLOOKUP(AD112,'Money Won'!$1:$1048576,2,FALSE)</f>
        <v>28563</v>
      </c>
      <c r="AF112" s="76" t="s">
        <v>189</v>
      </c>
      <c r="AG112" s="160">
        <f>VLOOKUP(AF112,'Money Won'!$1:$1048576,2,FALSE)</f>
        <v>0</v>
      </c>
    </row>
    <row r="113" spans="1:33" x14ac:dyDescent="0.2">
      <c r="A113" s="150">
        <v>112</v>
      </c>
      <c r="B113" s="51" t="s">
        <v>216</v>
      </c>
      <c r="C113" s="52">
        <f t="shared" si="1"/>
        <v>1958071</v>
      </c>
      <c r="D113" s="90" t="s">
        <v>32</v>
      </c>
      <c r="E113" s="91">
        <f>VLOOKUP(D113,'Money Won'!$1:$1048576,2,FALSE)</f>
        <v>424040</v>
      </c>
      <c r="F113" s="92" t="s">
        <v>36</v>
      </c>
      <c r="G113" s="91">
        <f>VLOOKUP(F113,'Money Won'!$1:$1048576,2,FALSE)</f>
        <v>101797</v>
      </c>
      <c r="H113" s="92" t="s">
        <v>60</v>
      </c>
      <c r="I113" s="91">
        <f>VLOOKUP(H113,'Money Won'!$1:$1048576,2,FALSE)</f>
        <v>502993</v>
      </c>
      <c r="J113" s="84" t="s">
        <v>178</v>
      </c>
      <c r="K113" s="154">
        <f>VLOOKUP(J113,'Money Won'!$1:$1048576,2,FALSE)</f>
        <v>101797</v>
      </c>
      <c r="L113" s="85" t="s">
        <v>127</v>
      </c>
      <c r="M113" s="154">
        <f>VLOOKUP(L113,'Money Won'!$1:$1048576,2,FALSE)</f>
        <v>129407</v>
      </c>
      <c r="N113" s="86" t="s">
        <v>173</v>
      </c>
      <c r="O113" s="154">
        <f>VLOOKUP(N113,'Money Won'!$1:$1048576,2,FALSE)</f>
        <v>603903</v>
      </c>
      <c r="P113" s="82" t="s">
        <v>63</v>
      </c>
      <c r="Q113" s="156">
        <f>VLOOKUP(P113,'Money Won'!$1:$1048576,2,FALSE)</f>
        <v>0</v>
      </c>
      <c r="R113" s="82" t="s">
        <v>131</v>
      </c>
      <c r="S113" s="156">
        <f>VLOOKUP(R113,'Money Won'!$1:$1048576,2,FALSE)</f>
        <v>0</v>
      </c>
      <c r="T113" s="82" t="s">
        <v>120</v>
      </c>
      <c r="U113" s="156">
        <f>VLOOKUP(T113,'Money Won'!$1:$1048576,2,FALSE)</f>
        <v>0</v>
      </c>
      <c r="V113" s="78" t="s">
        <v>180</v>
      </c>
      <c r="W113" s="158">
        <f>VLOOKUP(V113,'Money Won'!$1:$1048576,2,FALSE)</f>
        <v>39275</v>
      </c>
      <c r="X113" s="79" t="s">
        <v>275</v>
      </c>
      <c r="Y113" s="158">
        <f>VLOOKUP(X113,'Money Won'!$1:$1048576,2,FALSE)</f>
        <v>0</v>
      </c>
      <c r="Z113" s="80" t="s">
        <v>193</v>
      </c>
      <c r="AA113" s="158">
        <f>VLOOKUP(Z113,'Money Won'!$1:$1048576,2,FALSE)</f>
        <v>26296</v>
      </c>
      <c r="AB113" s="75" t="s">
        <v>181</v>
      </c>
      <c r="AC113" s="160">
        <f>VLOOKUP(AB113,'Money Won'!$1:$1048576,2,FALSE)</f>
        <v>0</v>
      </c>
      <c r="AD113" s="76" t="s">
        <v>283</v>
      </c>
      <c r="AE113" s="160">
        <f>VLOOKUP(AD113,'Money Won'!$1:$1048576,2,FALSE)</f>
        <v>0</v>
      </c>
      <c r="AF113" s="76" t="s">
        <v>280</v>
      </c>
      <c r="AG113" s="160">
        <f>VLOOKUP(AF113,'Money Won'!$1:$1048576,2,FALSE)</f>
        <v>28563</v>
      </c>
    </row>
    <row r="114" spans="1:33" x14ac:dyDescent="0.2">
      <c r="A114" s="150">
        <v>113</v>
      </c>
      <c r="B114" s="51" t="s">
        <v>428</v>
      </c>
      <c r="C114" s="52">
        <f t="shared" si="1"/>
        <v>1949845</v>
      </c>
      <c r="D114" s="90" t="s">
        <v>39</v>
      </c>
      <c r="E114" s="91">
        <f>VLOOKUP(D114,'Money Won'!$1:$1048576,2,FALSE)</f>
        <v>302236</v>
      </c>
      <c r="F114" s="92" t="s">
        <v>44</v>
      </c>
      <c r="G114" s="91">
        <f>VLOOKUP(F114,'Money Won'!$1:$1048576,2,FALSE)</f>
        <v>302236</v>
      </c>
      <c r="H114" s="92" t="s">
        <v>60</v>
      </c>
      <c r="I114" s="91">
        <f>VLOOKUP(H114,'Money Won'!$1:$1048576,2,FALSE)</f>
        <v>502993</v>
      </c>
      <c r="J114" s="84" t="s">
        <v>68</v>
      </c>
      <c r="K114" s="154">
        <f>VLOOKUP(J114,'Money Won'!$1:$1048576,2,FALSE)</f>
        <v>0</v>
      </c>
      <c r="L114" s="85" t="s">
        <v>174</v>
      </c>
      <c r="M114" s="154">
        <f>VLOOKUP(L114,'Money Won'!$1:$1048576,2,FALSE)</f>
        <v>210757</v>
      </c>
      <c r="N114" s="86" t="s">
        <v>173</v>
      </c>
      <c r="O114" s="154">
        <f>VLOOKUP(N114,'Money Won'!$1:$1048576,2,FALSE)</f>
        <v>603903</v>
      </c>
      <c r="P114" s="82" t="s">
        <v>120</v>
      </c>
      <c r="Q114" s="156">
        <f>VLOOKUP(P114,'Money Won'!$1:$1048576,2,FALSE)</f>
        <v>0</v>
      </c>
      <c r="R114" s="82" t="s">
        <v>131</v>
      </c>
      <c r="S114" s="156">
        <f>VLOOKUP(R114,'Money Won'!$1:$1048576,2,FALSE)</f>
        <v>0</v>
      </c>
      <c r="T114" s="82" t="s">
        <v>63</v>
      </c>
      <c r="U114" s="156">
        <f>VLOOKUP(T114,'Money Won'!$1:$1048576,2,FALSE)</f>
        <v>0</v>
      </c>
      <c r="V114" s="78" t="s">
        <v>50</v>
      </c>
      <c r="W114" s="158">
        <f>VLOOKUP(V114,'Money Won'!$1:$1048576,2,FALSE)</f>
        <v>0</v>
      </c>
      <c r="X114" s="79" t="s">
        <v>272</v>
      </c>
      <c r="Y114" s="158">
        <f>VLOOKUP(X114,'Money Won'!$1:$1048576,2,FALSE)</f>
        <v>0</v>
      </c>
      <c r="Z114" s="79" t="s">
        <v>122</v>
      </c>
      <c r="AA114" s="158">
        <f>VLOOKUP(Z114,'Money Won'!$1:$1048576,2,FALSE)</f>
        <v>27720</v>
      </c>
      <c r="AB114" s="75" t="s">
        <v>181</v>
      </c>
      <c r="AC114" s="160">
        <f>VLOOKUP(AB114,'Money Won'!$1:$1048576,2,FALSE)</f>
        <v>0</v>
      </c>
      <c r="AD114" s="76" t="s">
        <v>283</v>
      </c>
      <c r="AE114" s="160">
        <f>VLOOKUP(AD114,'Money Won'!$1:$1048576,2,FALSE)</f>
        <v>0</v>
      </c>
      <c r="AF114" s="76" t="s">
        <v>286</v>
      </c>
      <c r="AG114" s="160">
        <f>VLOOKUP(AF114,'Money Won'!$1:$1048576,2,FALSE)</f>
        <v>0</v>
      </c>
    </row>
    <row r="115" spans="1:33" x14ac:dyDescent="0.2">
      <c r="A115" s="150">
        <v>114</v>
      </c>
      <c r="B115" s="51" t="s">
        <v>209</v>
      </c>
      <c r="C115" s="52">
        <f t="shared" si="1"/>
        <v>1947740</v>
      </c>
      <c r="D115" s="90" t="s">
        <v>32</v>
      </c>
      <c r="E115" s="91">
        <f>VLOOKUP(D115,'Money Won'!$1:$1048576,2,FALSE)</f>
        <v>424040</v>
      </c>
      <c r="F115" s="92" t="s">
        <v>40</v>
      </c>
      <c r="G115" s="91">
        <f>VLOOKUP(F115,'Money Won'!$1:$1048576,2,FALSE)</f>
        <v>210757</v>
      </c>
      <c r="H115" s="92" t="s">
        <v>171</v>
      </c>
      <c r="I115" s="91">
        <f>VLOOKUP(H115,'Money Won'!$1:$1048576,2,FALSE)</f>
        <v>64024</v>
      </c>
      <c r="J115" s="84" t="s">
        <v>42</v>
      </c>
      <c r="K115" s="154">
        <f>VLOOKUP(J115,'Money Won'!$1:$1048576,2,FALSE)</f>
        <v>0</v>
      </c>
      <c r="L115" s="85" t="s">
        <v>173</v>
      </c>
      <c r="M115" s="154">
        <f>VLOOKUP(L115,'Money Won'!$1:$1048576,2,FALSE)</f>
        <v>603903</v>
      </c>
      <c r="N115" s="86" t="s">
        <v>262</v>
      </c>
      <c r="O115" s="154">
        <f>VLOOKUP(N115,'Money Won'!$1:$1048576,2,FALSE)</f>
        <v>210757</v>
      </c>
      <c r="P115" s="82" t="s">
        <v>63</v>
      </c>
      <c r="Q115" s="156">
        <f>VLOOKUP(P115,'Money Won'!$1:$1048576,2,FALSE)</f>
        <v>0</v>
      </c>
      <c r="R115" s="82" t="s">
        <v>264</v>
      </c>
      <c r="S115" s="156">
        <f>VLOOKUP(R115,'Money Won'!$1:$1048576,2,FALSE)</f>
        <v>157931</v>
      </c>
      <c r="T115" s="82" t="s">
        <v>182</v>
      </c>
      <c r="U115" s="156">
        <f>VLOOKUP(T115,'Money Won'!$1:$1048576,2,FALSE)</f>
        <v>0</v>
      </c>
      <c r="V115" s="78" t="s">
        <v>180</v>
      </c>
      <c r="W115" s="158">
        <f>VLOOKUP(V115,'Money Won'!$1:$1048576,2,FALSE)</f>
        <v>39275</v>
      </c>
      <c r="X115" s="79" t="s">
        <v>193</v>
      </c>
      <c r="Y115" s="158">
        <f>VLOOKUP(X115,'Money Won'!$1:$1048576,2,FALSE)</f>
        <v>26296</v>
      </c>
      <c r="Z115" s="79" t="s">
        <v>125</v>
      </c>
      <c r="AA115" s="158">
        <f>VLOOKUP(Z115,'Money Won'!$1:$1048576,2,FALSE)</f>
        <v>0</v>
      </c>
      <c r="AB115" s="75" t="s">
        <v>197</v>
      </c>
      <c r="AC115" s="160">
        <f>VLOOKUP(AB115,'Money Won'!$1:$1048576,2,FALSE)</f>
        <v>0</v>
      </c>
      <c r="AD115" s="76" t="s">
        <v>283</v>
      </c>
      <c r="AE115" s="160">
        <f>VLOOKUP(AD115,'Money Won'!$1:$1048576,2,FALSE)</f>
        <v>0</v>
      </c>
      <c r="AF115" s="76" t="s">
        <v>184</v>
      </c>
      <c r="AG115" s="160">
        <f>VLOOKUP(AF115,'Money Won'!$1:$1048576,2,FALSE)</f>
        <v>210757</v>
      </c>
    </row>
    <row r="116" spans="1:33" x14ac:dyDescent="0.2">
      <c r="A116" s="150">
        <v>115</v>
      </c>
      <c r="B116" s="51" t="s">
        <v>363</v>
      </c>
      <c r="C116" s="52">
        <f t="shared" si="1"/>
        <v>1941421</v>
      </c>
      <c r="D116" s="90" t="s">
        <v>59</v>
      </c>
      <c r="E116" s="91">
        <f>VLOOKUP(D116,'Money Won'!$1:$1048576,2,FALSE)</f>
        <v>302236</v>
      </c>
      <c r="F116" s="92" t="s">
        <v>60</v>
      </c>
      <c r="G116" s="91">
        <f>VLOOKUP(F116,'Money Won'!$1:$1048576,2,FALSE)</f>
        <v>502993</v>
      </c>
      <c r="H116" s="92" t="s">
        <v>58</v>
      </c>
      <c r="I116" s="91">
        <f>VLOOKUP(H116,'Money Won'!$1:$1048576,2,FALSE)</f>
        <v>0</v>
      </c>
      <c r="J116" s="84" t="s">
        <v>127</v>
      </c>
      <c r="K116" s="154">
        <f>VLOOKUP(J116,'Money Won'!$1:$1048576,2,FALSE)</f>
        <v>129407</v>
      </c>
      <c r="L116" s="85" t="s">
        <v>173</v>
      </c>
      <c r="M116" s="154">
        <f>VLOOKUP(L116,'Money Won'!$1:$1048576,2,FALSE)</f>
        <v>603903</v>
      </c>
      <c r="N116" s="86" t="s">
        <v>174</v>
      </c>
      <c r="O116" s="154">
        <f>VLOOKUP(N116,'Money Won'!$1:$1048576,2,FALSE)</f>
        <v>210757</v>
      </c>
      <c r="P116" s="82" t="s">
        <v>97</v>
      </c>
      <c r="Q116" s="156">
        <f>VLOOKUP(P116,'Money Won'!$1:$1048576,2,FALSE)</f>
        <v>101797</v>
      </c>
      <c r="R116" s="82" t="s">
        <v>62</v>
      </c>
      <c r="S116" s="156">
        <f>VLOOKUP(R116,'Money Won'!$1:$1048576,2,FALSE)</f>
        <v>52074</v>
      </c>
      <c r="T116" s="82" t="s">
        <v>96</v>
      </c>
      <c r="U116" s="156">
        <f>VLOOKUP(T116,'Money Won'!$1:$1048576,2,FALSE)</f>
        <v>0</v>
      </c>
      <c r="V116" s="78" t="s">
        <v>273</v>
      </c>
      <c r="W116" s="158">
        <f>VLOOKUP(V116,'Money Won'!$1:$1048576,2,FALSE)</f>
        <v>0</v>
      </c>
      <c r="X116" s="79" t="s">
        <v>200</v>
      </c>
      <c r="Y116" s="158">
        <f>VLOOKUP(X116,'Money Won'!$1:$1048576,2,FALSE)</f>
        <v>0</v>
      </c>
      <c r="Z116" s="79" t="s">
        <v>186</v>
      </c>
      <c r="AA116" s="158">
        <f>VLOOKUP(Z116,'Money Won'!$1:$1048576,2,FALSE)</f>
        <v>38254</v>
      </c>
      <c r="AB116" s="76" t="s">
        <v>189</v>
      </c>
      <c r="AC116" s="160">
        <f>VLOOKUP(AB116,'Money Won'!$1:$1048576,2,FALSE)</f>
        <v>0</v>
      </c>
      <c r="AD116" s="76" t="s">
        <v>283</v>
      </c>
      <c r="AE116" s="160">
        <f>VLOOKUP(AD116,'Money Won'!$1:$1048576,2,FALSE)</f>
        <v>0</v>
      </c>
      <c r="AF116" s="76" t="s">
        <v>287</v>
      </c>
      <c r="AG116" s="160">
        <f>VLOOKUP(AF116,'Money Won'!$1:$1048576,2,FALSE)</f>
        <v>0</v>
      </c>
    </row>
    <row r="117" spans="1:33" x14ac:dyDescent="0.2">
      <c r="A117" s="150">
        <v>116</v>
      </c>
      <c r="B117" s="51" t="s">
        <v>83</v>
      </c>
      <c r="C117" s="52">
        <f t="shared" si="1"/>
        <v>1917120</v>
      </c>
      <c r="D117" s="90" t="s">
        <v>176</v>
      </c>
      <c r="E117" s="91">
        <f>VLOOKUP(D117,'Money Won'!$1:$1048576,2,FALSE)</f>
        <v>0</v>
      </c>
      <c r="F117" s="92" t="s">
        <v>43</v>
      </c>
      <c r="G117" s="91">
        <f>VLOOKUP(F117,'Money Won'!$1:$1048576,2,FALSE)</f>
        <v>30312</v>
      </c>
      <c r="H117" s="92" t="s">
        <v>39</v>
      </c>
      <c r="I117" s="91">
        <f>VLOOKUP(H117,'Money Won'!$1:$1048576,2,FALSE)</f>
        <v>302236</v>
      </c>
      <c r="J117" s="84" t="s">
        <v>178</v>
      </c>
      <c r="K117" s="154">
        <f>VLOOKUP(J117,'Money Won'!$1:$1048576,2,FALSE)</f>
        <v>101797</v>
      </c>
      <c r="L117" s="85" t="s">
        <v>68</v>
      </c>
      <c r="M117" s="154">
        <f>VLOOKUP(L117,'Money Won'!$1:$1048576,2,FALSE)</f>
        <v>0</v>
      </c>
      <c r="N117" s="86" t="s">
        <v>179</v>
      </c>
      <c r="O117" s="154">
        <f>VLOOKUP(N117,'Money Won'!$1:$1048576,2,FALSE)</f>
        <v>1350000</v>
      </c>
      <c r="P117" s="82" t="s">
        <v>132</v>
      </c>
      <c r="Q117" s="156">
        <f>VLOOKUP(P117,'Money Won'!$1:$1048576,2,FALSE)</f>
        <v>0</v>
      </c>
      <c r="R117" s="82" t="s">
        <v>134</v>
      </c>
      <c r="S117" s="156">
        <f>VLOOKUP(R117,'Money Won'!$1:$1048576,2,FALSE)</f>
        <v>0</v>
      </c>
      <c r="T117" s="82" t="s">
        <v>91</v>
      </c>
      <c r="U117" s="156">
        <f>VLOOKUP(T117,'Money Won'!$1:$1048576,2,FALSE)</f>
        <v>0</v>
      </c>
      <c r="V117" s="78" t="s">
        <v>273</v>
      </c>
      <c r="W117" s="158">
        <f>VLOOKUP(V117,'Money Won'!$1:$1048576,2,FALSE)</f>
        <v>0</v>
      </c>
      <c r="X117" s="79" t="s">
        <v>50</v>
      </c>
      <c r="Y117" s="158">
        <f>VLOOKUP(X117,'Money Won'!$1:$1048576,2,FALSE)</f>
        <v>0</v>
      </c>
      <c r="Z117" s="79" t="s">
        <v>188</v>
      </c>
      <c r="AA117" s="158">
        <f>VLOOKUP(Z117,'Money Won'!$1:$1048576,2,FALSE)</f>
        <v>75649</v>
      </c>
      <c r="AB117" s="75" t="s">
        <v>286</v>
      </c>
      <c r="AC117" s="160">
        <f>VLOOKUP(AB117,'Money Won'!$1:$1048576,2,FALSE)</f>
        <v>0</v>
      </c>
      <c r="AD117" s="76" t="s">
        <v>280</v>
      </c>
      <c r="AE117" s="160">
        <f>VLOOKUP(AD117,'Money Won'!$1:$1048576,2,FALSE)</f>
        <v>28563</v>
      </c>
      <c r="AF117" s="76" t="s">
        <v>190</v>
      </c>
      <c r="AG117" s="160">
        <f>VLOOKUP(AF117,'Money Won'!$1:$1048576,2,FALSE)</f>
        <v>28563</v>
      </c>
    </row>
    <row r="118" spans="1:33" x14ac:dyDescent="0.2">
      <c r="A118" s="150">
        <v>117</v>
      </c>
      <c r="B118" s="51" t="s">
        <v>389</v>
      </c>
      <c r="C118" s="52">
        <f t="shared" si="1"/>
        <v>1898000</v>
      </c>
      <c r="D118" s="90" t="s">
        <v>59</v>
      </c>
      <c r="E118" s="91">
        <f>VLOOKUP(D118,'Money Won'!$1:$1048576,2,FALSE)</f>
        <v>302236</v>
      </c>
      <c r="F118" s="92" t="s">
        <v>60</v>
      </c>
      <c r="G118" s="91">
        <f>VLOOKUP(F118,'Money Won'!$1:$1048576,2,FALSE)</f>
        <v>502993</v>
      </c>
      <c r="H118" s="92" t="s">
        <v>58</v>
      </c>
      <c r="I118" s="91">
        <f>VLOOKUP(H118,'Money Won'!$1:$1048576,2,FALSE)</f>
        <v>0</v>
      </c>
      <c r="J118" s="84" t="s">
        <v>33</v>
      </c>
      <c r="K118" s="154">
        <f>VLOOKUP(J118,'Money Won'!$1:$1048576,2,FALSE)</f>
        <v>0</v>
      </c>
      <c r="L118" s="85" t="s">
        <v>178</v>
      </c>
      <c r="M118" s="154">
        <f>VLOOKUP(L118,'Money Won'!$1:$1048576,2,FALSE)</f>
        <v>101797</v>
      </c>
      <c r="N118" s="86" t="s">
        <v>51</v>
      </c>
      <c r="O118" s="154">
        <f>VLOOKUP(N118,'Money Won'!$1:$1048576,2,FALSE)</f>
        <v>861457</v>
      </c>
      <c r="P118" s="82" t="s">
        <v>132</v>
      </c>
      <c r="Q118" s="156">
        <f>VLOOKUP(P118,'Money Won'!$1:$1048576,2,FALSE)</f>
        <v>0</v>
      </c>
      <c r="R118" s="82" t="s">
        <v>131</v>
      </c>
      <c r="S118" s="156">
        <f>VLOOKUP(R118,'Money Won'!$1:$1048576,2,FALSE)</f>
        <v>0</v>
      </c>
      <c r="T118" s="82" t="s">
        <v>265</v>
      </c>
      <c r="U118" s="156">
        <f>VLOOKUP(T118,'Money Won'!$1:$1048576,2,FALSE)</f>
        <v>101797</v>
      </c>
      <c r="V118" s="78" t="s">
        <v>122</v>
      </c>
      <c r="W118" s="158">
        <f>VLOOKUP(V118,'Money Won'!$1:$1048576,2,FALSE)</f>
        <v>27720</v>
      </c>
      <c r="X118" s="79" t="s">
        <v>50</v>
      </c>
      <c r="Y118" s="158">
        <f>VLOOKUP(X118,'Money Won'!$1:$1048576,2,FALSE)</f>
        <v>0</v>
      </c>
      <c r="Z118" s="79" t="s">
        <v>195</v>
      </c>
      <c r="AA118" s="158">
        <f>VLOOKUP(Z118,'Money Won'!$1:$1048576,2,FALSE)</f>
        <v>0</v>
      </c>
      <c r="AB118" s="75" t="s">
        <v>181</v>
      </c>
      <c r="AC118" s="160">
        <f>VLOOKUP(AB118,'Money Won'!$1:$1048576,2,FALSE)</f>
        <v>0</v>
      </c>
      <c r="AD118" s="76" t="s">
        <v>189</v>
      </c>
      <c r="AE118" s="160">
        <f>VLOOKUP(AD118,'Money Won'!$1:$1048576,2,FALSE)</f>
        <v>0</v>
      </c>
      <c r="AF118" s="76" t="s">
        <v>197</v>
      </c>
      <c r="AG118" s="160">
        <f>VLOOKUP(AF118,'Money Won'!$1:$1048576,2,FALSE)</f>
        <v>0</v>
      </c>
    </row>
    <row r="119" spans="1:33" x14ac:dyDescent="0.2">
      <c r="A119" s="150">
        <v>118</v>
      </c>
      <c r="B119" s="51" t="s">
        <v>367</v>
      </c>
      <c r="C119" s="52">
        <f t="shared" si="1"/>
        <v>1897047</v>
      </c>
      <c r="D119" s="90" t="s">
        <v>32</v>
      </c>
      <c r="E119" s="91">
        <f>VLOOKUP(D119,'Money Won'!$1:$1048576,2,FALSE)</f>
        <v>424040</v>
      </c>
      <c r="F119" s="92" t="s">
        <v>36</v>
      </c>
      <c r="G119" s="91">
        <f>VLOOKUP(F119,'Money Won'!$1:$1048576,2,FALSE)</f>
        <v>101797</v>
      </c>
      <c r="H119" s="92" t="s">
        <v>39</v>
      </c>
      <c r="I119" s="91">
        <f>VLOOKUP(H119,'Money Won'!$1:$1048576,2,FALSE)</f>
        <v>302236</v>
      </c>
      <c r="J119" s="84" t="s">
        <v>98</v>
      </c>
      <c r="K119" s="154">
        <f>VLOOKUP(J119,'Money Won'!$1:$1048576,2,FALSE)</f>
        <v>52074</v>
      </c>
      <c r="L119" s="85" t="s">
        <v>31</v>
      </c>
      <c r="M119" s="154">
        <f>VLOOKUP(L119,'Money Won'!$1:$1048576,2,FALSE)</f>
        <v>75649</v>
      </c>
      <c r="N119" s="86" t="s">
        <v>51</v>
      </c>
      <c r="O119" s="154">
        <f>VLOOKUP(N119,'Money Won'!$1:$1048576,2,FALSE)</f>
        <v>861457</v>
      </c>
      <c r="P119" s="82" t="s">
        <v>96</v>
      </c>
      <c r="Q119" s="156">
        <f>VLOOKUP(P119,'Money Won'!$1:$1048576,2,FALSE)</f>
        <v>0</v>
      </c>
      <c r="R119" s="82" t="s">
        <v>129</v>
      </c>
      <c r="S119" s="156">
        <f>VLOOKUP(R119,'Money Won'!$1:$1048576,2,FALSE)</f>
        <v>0</v>
      </c>
      <c r="T119" s="82" t="s">
        <v>168</v>
      </c>
      <c r="U119" s="156">
        <f>VLOOKUP(T119,'Money Won'!$1:$1048576,2,FALSE)</f>
        <v>52074</v>
      </c>
      <c r="V119" s="78" t="s">
        <v>122</v>
      </c>
      <c r="W119" s="158">
        <f>VLOOKUP(V119,'Money Won'!$1:$1048576,2,FALSE)</f>
        <v>27720</v>
      </c>
      <c r="X119" s="79" t="s">
        <v>195</v>
      </c>
      <c r="Y119" s="158">
        <f>VLOOKUP(X119,'Money Won'!$1:$1048576,2,FALSE)</f>
        <v>0</v>
      </c>
      <c r="Z119" s="79" t="s">
        <v>194</v>
      </c>
      <c r="AA119" s="158">
        <f>VLOOKUP(Z119,'Money Won'!$1:$1048576,2,FALSE)</f>
        <v>0</v>
      </c>
      <c r="AB119" s="75" t="s">
        <v>181</v>
      </c>
      <c r="AC119" s="160">
        <f>VLOOKUP(AB119,'Money Won'!$1:$1048576,2,FALSE)</f>
        <v>0</v>
      </c>
      <c r="AD119" s="76" t="s">
        <v>283</v>
      </c>
      <c r="AE119" s="160">
        <f>VLOOKUP(AD119,'Money Won'!$1:$1048576,2,FALSE)</f>
        <v>0</v>
      </c>
      <c r="AF119" s="75" t="s">
        <v>133</v>
      </c>
      <c r="AG119" s="160">
        <f>VLOOKUP(AF119,'Money Won'!$1:$1048576,2,FALSE)</f>
        <v>0</v>
      </c>
    </row>
    <row r="120" spans="1:33" x14ac:dyDescent="0.2">
      <c r="A120" s="150">
        <v>119</v>
      </c>
      <c r="B120" s="51" t="s">
        <v>355</v>
      </c>
      <c r="C120" s="52">
        <f t="shared" si="1"/>
        <v>1885389</v>
      </c>
      <c r="D120" s="90" t="s">
        <v>32</v>
      </c>
      <c r="E120" s="91">
        <f>VLOOKUP(D120,'Money Won'!$1:$1048576,2,FALSE)</f>
        <v>424040</v>
      </c>
      <c r="F120" s="92" t="s">
        <v>36</v>
      </c>
      <c r="G120" s="91">
        <f>VLOOKUP(F120,'Money Won'!$1:$1048576,2,FALSE)</f>
        <v>101797</v>
      </c>
      <c r="H120" s="92" t="s">
        <v>58</v>
      </c>
      <c r="I120" s="91">
        <f>VLOOKUP(H120,'Money Won'!$1:$1048576,2,FALSE)</f>
        <v>0</v>
      </c>
      <c r="J120" s="84" t="s">
        <v>127</v>
      </c>
      <c r="K120" s="154">
        <f>VLOOKUP(J120,'Money Won'!$1:$1048576,2,FALSE)</f>
        <v>129407</v>
      </c>
      <c r="L120" s="85" t="s">
        <v>174</v>
      </c>
      <c r="M120" s="154">
        <f>VLOOKUP(L120,'Money Won'!$1:$1048576,2,FALSE)</f>
        <v>210757</v>
      </c>
      <c r="N120" s="86" t="s">
        <v>51</v>
      </c>
      <c r="O120" s="154">
        <f>VLOOKUP(N120,'Money Won'!$1:$1048576,2,FALSE)</f>
        <v>861457</v>
      </c>
      <c r="P120" s="82" t="s">
        <v>264</v>
      </c>
      <c r="Q120" s="156">
        <f>VLOOKUP(P120,'Money Won'!$1:$1048576,2,FALSE)</f>
        <v>157931</v>
      </c>
      <c r="R120" s="82" t="s">
        <v>129</v>
      </c>
      <c r="S120" s="156">
        <f>VLOOKUP(R120,'Money Won'!$1:$1048576,2,FALSE)</f>
        <v>0</v>
      </c>
      <c r="T120" s="82" t="s">
        <v>63</v>
      </c>
      <c r="U120" s="156">
        <f>VLOOKUP(T120,'Money Won'!$1:$1048576,2,FALSE)</f>
        <v>0</v>
      </c>
      <c r="V120" s="78" t="s">
        <v>273</v>
      </c>
      <c r="W120" s="158">
        <f>VLOOKUP(V120,'Money Won'!$1:$1048576,2,FALSE)</f>
        <v>0</v>
      </c>
      <c r="X120" s="79" t="s">
        <v>274</v>
      </c>
      <c r="Y120" s="158">
        <f>VLOOKUP(X120,'Money Won'!$1:$1048576,2,FALSE)</f>
        <v>0</v>
      </c>
      <c r="Z120" s="79" t="s">
        <v>272</v>
      </c>
      <c r="AA120" s="158">
        <f>VLOOKUP(Z120,'Money Won'!$1:$1048576,2,FALSE)</f>
        <v>0</v>
      </c>
      <c r="AB120" s="75" t="s">
        <v>181</v>
      </c>
      <c r="AC120" s="160">
        <f>VLOOKUP(AB120,'Money Won'!$1:$1048576,2,FALSE)</f>
        <v>0</v>
      </c>
      <c r="AD120" s="76" t="s">
        <v>191</v>
      </c>
      <c r="AE120" s="160">
        <f>VLOOKUP(AD120,'Money Won'!$1:$1048576,2,FALSE)</f>
        <v>0</v>
      </c>
      <c r="AF120" s="76" t="s">
        <v>102</v>
      </c>
      <c r="AG120" s="160">
        <f>VLOOKUP(AF120,'Money Won'!$1:$1048576,2,FALSE)</f>
        <v>0</v>
      </c>
    </row>
    <row r="121" spans="1:33" x14ac:dyDescent="0.2">
      <c r="A121" s="150">
        <v>120</v>
      </c>
      <c r="B121" s="51" t="s">
        <v>229</v>
      </c>
      <c r="C121" s="52">
        <f t="shared" si="1"/>
        <v>1883080</v>
      </c>
      <c r="D121" s="90" t="s">
        <v>32</v>
      </c>
      <c r="E121" s="91">
        <f>VLOOKUP(D121,'Money Won'!$1:$1048576,2,FALSE)</f>
        <v>424040</v>
      </c>
      <c r="F121" s="92" t="s">
        <v>36</v>
      </c>
      <c r="G121" s="91">
        <f>VLOOKUP(F121,'Money Won'!$1:$1048576,2,FALSE)</f>
        <v>101797</v>
      </c>
      <c r="H121" s="92" t="s">
        <v>39</v>
      </c>
      <c r="I121" s="91">
        <f>VLOOKUP(H121,'Money Won'!$1:$1048576,2,FALSE)</f>
        <v>302236</v>
      </c>
      <c r="J121" s="84" t="s">
        <v>178</v>
      </c>
      <c r="K121" s="154">
        <f>VLOOKUP(J121,'Money Won'!$1:$1048576,2,FALSE)</f>
        <v>101797</v>
      </c>
      <c r="L121" s="85" t="s">
        <v>54</v>
      </c>
      <c r="M121" s="154">
        <f>VLOOKUP(L121,'Money Won'!$1:$1048576,2,FALSE)</f>
        <v>0</v>
      </c>
      <c r="N121" s="86" t="s">
        <v>174</v>
      </c>
      <c r="O121" s="154">
        <f>VLOOKUP(N121,'Money Won'!$1:$1048576,2,FALSE)</f>
        <v>210757</v>
      </c>
      <c r="P121" s="82" t="s">
        <v>121</v>
      </c>
      <c r="Q121" s="156">
        <f>VLOOKUP(P121,'Money Won'!$1:$1048576,2,FALSE)</f>
        <v>39275</v>
      </c>
      <c r="R121" s="82" t="s">
        <v>264</v>
      </c>
      <c r="S121" s="156">
        <f>VLOOKUP(R121,'Money Won'!$1:$1048576,2,FALSE)</f>
        <v>157931</v>
      </c>
      <c r="T121" s="82" t="s">
        <v>266</v>
      </c>
      <c r="U121" s="156">
        <f>VLOOKUP(T121,'Money Won'!$1:$1048576,2,FALSE)</f>
        <v>424040</v>
      </c>
      <c r="V121" s="78" t="s">
        <v>180</v>
      </c>
      <c r="W121" s="158">
        <f>VLOOKUP(V121,'Money Won'!$1:$1048576,2,FALSE)</f>
        <v>39275</v>
      </c>
      <c r="X121" s="79" t="s">
        <v>126</v>
      </c>
      <c r="Y121" s="158">
        <f>VLOOKUP(X121,'Money Won'!$1:$1048576,2,FALSE)</f>
        <v>27073</v>
      </c>
      <c r="Z121" s="79" t="s">
        <v>193</v>
      </c>
      <c r="AA121" s="158">
        <f>VLOOKUP(Z121,'Money Won'!$1:$1048576,2,FALSE)</f>
        <v>26296</v>
      </c>
      <c r="AB121" s="75" t="s">
        <v>280</v>
      </c>
      <c r="AC121" s="160">
        <f>VLOOKUP(AB121,'Money Won'!$1:$1048576,2,FALSE)</f>
        <v>28563</v>
      </c>
      <c r="AD121" s="76" t="s">
        <v>283</v>
      </c>
      <c r="AE121" s="160">
        <f>VLOOKUP(AD121,'Money Won'!$1:$1048576,2,FALSE)</f>
        <v>0</v>
      </c>
      <c r="AF121" s="76" t="s">
        <v>288</v>
      </c>
      <c r="AG121" s="160">
        <f>VLOOKUP(AF121,'Money Won'!$1:$1048576,2,FALSE)</f>
        <v>0</v>
      </c>
    </row>
    <row r="122" spans="1:33" x14ac:dyDescent="0.2">
      <c r="A122" s="150">
        <v>121</v>
      </c>
      <c r="B122" s="51" t="s">
        <v>227</v>
      </c>
      <c r="C122" s="52">
        <f t="shared" si="1"/>
        <v>1881522</v>
      </c>
      <c r="D122" s="90" t="s">
        <v>32</v>
      </c>
      <c r="E122" s="91">
        <f>VLOOKUP(D122,'Money Won'!$1:$1048576,2,FALSE)</f>
        <v>424040</v>
      </c>
      <c r="F122" s="92" t="s">
        <v>38</v>
      </c>
      <c r="G122" s="91">
        <f>VLOOKUP(F122,'Money Won'!$1:$1048576,2,FALSE)</f>
        <v>0</v>
      </c>
      <c r="H122" s="92" t="s">
        <v>60</v>
      </c>
      <c r="I122" s="91">
        <f>VLOOKUP(H122,'Money Won'!$1:$1048576,2,FALSE)</f>
        <v>502993</v>
      </c>
      <c r="J122" s="84" t="s">
        <v>33</v>
      </c>
      <c r="K122" s="154">
        <f>VLOOKUP(J122,'Money Won'!$1:$1048576,2,FALSE)</f>
        <v>0</v>
      </c>
      <c r="L122" s="85" t="s">
        <v>42</v>
      </c>
      <c r="M122" s="154">
        <f>VLOOKUP(L122,'Money Won'!$1:$1048576,2,FALSE)</f>
        <v>0</v>
      </c>
      <c r="N122" s="86" t="s">
        <v>51</v>
      </c>
      <c r="O122" s="154">
        <f>VLOOKUP(N122,'Money Won'!$1:$1048576,2,FALSE)</f>
        <v>861457</v>
      </c>
      <c r="P122" s="82" t="s">
        <v>120</v>
      </c>
      <c r="Q122" s="156">
        <f>VLOOKUP(P122,'Money Won'!$1:$1048576,2,FALSE)</f>
        <v>0</v>
      </c>
      <c r="R122" s="82" t="s">
        <v>182</v>
      </c>
      <c r="S122" s="156">
        <f>VLOOKUP(R122,'Money Won'!$1:$1048576,2,FALSE)</f>
        <v>0</v>
      </c>
      <c r="T122" s="82" t="s">
        <v>91</v>
      </c>
      <c r="U122" s="156">
        <f>VLOOKUP(T122,'Money Won'!$1:$1048576,2,FALSE)</f>
        <v>0</v>
      </c>
      <c r="V122" s="78" t="s">
        <v>128</v>
      </c>
      <c r="W122" s="158">
        <f>VLOOKUP(V122,'Money Won'!$1:$1048576,2,FALSE)</f>
        <v>27461</v>
      </c>
      <c r="X122" s="79" t="s">
        <v>180</v>
      </c>
      <c r="Y122" s="158">
        <f>VLOOKUP(X122,'Money Won'!$1:$1048576,2,FALSE)</f>
        <v>39275</v>
      </c>
      <c r="Z122" s="79" t="s">
        <v>193</v>
      </c>
      <c r="AA122" s="158">
        <f>VLOOKUP(Z122,'Money Won'!$1:$1048576,2,FALSE)</f>
        <v>26296</v>
      </c>
      <c r="AB122" s="75" t="s">
        <v>102</v>
      </c>
      <c r="AC122" s="160">
        <f>VLOOKUP(AB122,'Money Won'!$1:$1048576,2,FALSE)</f>
        <v>0</v>
      </c>
      <c r="AD122" s="76" t="s">
        <v>283</v>
      </c>
      <c r="AE122" s="160">
        <f>VLOOKUP(AD122,'Money Won'!$1:$1048576,2,FALSE)</f>
        <v>0</v>
      </c>
      <c r="AF122" s="76" t="s">
        <v>189</v>
      </c>
      <c r="AG122" s="160">
        <f>VLOOKUP(AF122,'Money Won'!$1:$1048576,2,FALSE)</f>
        <v>0</v>
      </c>
    </row>
    <row r="123" spans="1:33" x14ac:dyDescent="0.2">
      <c r="A123" s="150">
        <v>122</v>
      </c>
      <c r="B123" s="51" t="s">
        <v>219</v>
      </c>
      <c r="C123" s="52">
        <f t="shared" si="1"/>
        <v>1879318</v>
      </c>
      <c r="D123" s="90" t="s">
        <v>59</v>
      </c>
      <c r="E123" s="91">
        <f>VLOOKUP(D123,'Money Won'!$1:$1048576,2,FALSE)</f>
        <v>302236</v>
      </c>
      <c r="F123" s="92" t="s">
        <v>44</v>
      </c>
      <c r="G123" s="91">
        <f>VLOOKUP(F123,'Money Won'!$1:$1048576,2,FALSE)</f>
        <v>302236</v>
      </c>
      <c r="H123" s="92" t="s">
        <v>36</v>
      </c>
      <c r="I123" s="91">
        <f>VLOOKUP(H123,'Money Won'!$1:$1048576,2,FALSE)</f>
        <v>101797</v>
      </c>
      <c r="J123" s="84" t="s">
        <v>42</v>
      </c>
      <c r="K123" s="154">
        <f>VLOOKUP(J123,'Money Won'!$1:$1048576,2,FALSE)</f>
        <v>0</v>
      </c>
      <c r="L123" s="85" t="s">
        <v>174</v>
      </c>
      <c r="M123" s="154">
        <f>VLOOKUP(L123,'Money Won'!$1:$1048576,2,FALSE)</f>
        <v>210757</v>
      </c>
      <c r="N123" s="86" t="s">
        <v>173</v>
      </c>
      <c r="O123" s="154">
        <f>VLOOKUP(N123,'Money Won'!$1:$1048576,2,FALSE)</f>
        <v>603903</v>
      </c>
      <c r="P123" s="82" t="s">
        <v>96</v>
      </c>
      <c r="Q123" s="156">
        <f>VLOOKUP(P123,'Money Won'!$1:$1048576,2,FALSE)</f>
        <v>0</v>
      </c>
      <c r="R123" s="82" t="s">
        <v>63</v>
      </c>
      <c r="S123" s="156">
        <f>VLOOKUP(R123,'Money Won'!$1:$1048576,2,FALSE)</f>
        <v>0</v>
      </c>
      <c r="T123" s="82" t="s">
        <v>62</v>
      </c>
      <c r="U123" s="156">
        <f>VLOOKUP(T123,'Money Won'!$1:$1048576,2,FALSE)</f>
        <v>52074</v>
      </c>
      <c r="V123" s="78" t="s">
        <v>180</v>
      </c>
      <c r="W123" s="158">
        <f>VLOOKUP(V123,'Money Won'!$1:$1048576,2,FALSE)</f>
        <v>39275</v>
      </c>
      <c r="X123" s="79" t="s">
        <v>194</v>
      </c>
      <c r="Y123" s="158">
        <f>VLOOKUP(X123,'Money Won'!$1:$1048576,2,FALSE)</f>
        <v>0</v>
      </c>
      <c r="Z123" s="79" t="s">
        <v>122</v>
      </c>
      <c r="AA123" s="158">
        <f>VLOOKUP(Z123,'Money Won'!$1:$1048576,2,FALSE)</f>
        <v>27720</v>
      </c>
      <c r="AB123" s="75" t="s">
        <v>184</v>
      </c>
      <c r="AC123" s="160">
        <f>VLOOKUP(AB123,'Money Won'!$1:$1048576,2,FALSE)</f>
        <v>210757</v>
      </c>
      <c r="AD123" s="76" t="s">
        <v>280</v>
      </c>
      <c r="AE123" s="160">
        <f>VLOOKUP(AD123,'Money Won'!$1:$1048576,2,FALSE)</f>
        <v>28563</v>
      </c>
      <c r="AF123" s="76" t="s">
        <v>133</v>
      </c>
      <c r="AG123" s="160">
        <f>VLOOKUP(AF123,'Money Won'!$1:$1048576,2,FALSE)</f>
        <v>0</v>
      </c>
    </row>
    <row r="124" spans="1:33" x14ac:dyDescent="0.2">
      <c r="A124" s="150">
        <v>123</v>
      </c>
      <c r="B124" s="51" t="s">
        <v>408</v>
      </c>
      <c r="C124" s="52">
        <f t="shared" si="1"/>
        <v>1877638</v>
      </c>
      <c r="D124" s="90" t="s">
        <v>36</v>
      </c>
      <c r="E124" s="91">
        <f>VLOOKUP(D124,'Money Won'!$1:$1048576,2,FALSE)</f>
        <v>101797</v>
      </c>
      <c r="F124" s="92" t="s">
        <v>55</v>
      </c>
      <c r="G124" s="91">
        <f>VLOOKUP(F124,'Money Won'!$1:$1048576,2,FALSE)</f>
        <v>39275</v>
      </c>
      <c r="H124" s="92" t="s">
        <v>90</v>
      </c>
      <c r="I124" s="91">
        <f>VLOOKUP(H124,'Money Won'!$1:$1048576,2,FALSE)</f>
        <v>0</v>
      </c>
      <c r="J124" s="84" t="s">
        <v>101</v>
      </c>
      <c r="K124" s="154">
        <f>VLOOKUP(J124,'Money Won'!$1:$1048576,2,FALSE)</f>
        <v>27073</v>
      </c>
      <c r="L124" s="85" t="s">
        <v>178</v>
      </c>
      <c r="M124" s="154">
        <f>VLOOKUP(L124,'Money Won'!$1:$1048576,2,FALSE)</f>
        <v>101797</v>
      </c>
      <c r="N124" s="86" t="s">
        <v>179</v>
      </c>
      <c r="O124" s="154">
        <f>VLOOKUP(N124,'Money Won'!$1:$1048576,2,FALSE)</f>
        <v>1350000</v>
      </c>
      <c r="P124" s="82" t="s">
        <v>62</v>
      </c>
      <c r="Q124" s="156">
        <f>VLOOKUP(P124,'Money Won'!$1:$1048576,2,FALSE)</f>
        <v>52074</v>
      </c>
      <c r="R124" s="82" t="s">
        <v>132</v>
      </c>
      <c r="S124" s="156">
        <f>VLOOKUP(R124,'Money Won'!$1:$1048576,2,FALSE)</f>
        <v>0</v>
      </c>
      <c r="T124" s="82" t="s">
        <v>265</v>
      </c>
      <c r="U124" s="156">
        <f>VLOOKUP(T124,'Money Won'!$1:$1048576,2,FALSE)</f>
        <v>101797</v>
      </c>
      <c r="V124" s="78" t="s">
        <v>186</v>
      </c>
      <c r="W124" s="158">
        <f>VLOOKUP(V124,'Money Won'!$1:$1048576,2,FALSE)</f>
        <v>38254</v>
      </c>
      <c r="X124" s="80" t="s">
        <v>180</v>
      </c>
      <c r="Y124" s="158">
        <f>VLOOKUP(X124,'Money Won'!$1:$1048576,2,FALSE)</f>
        <v>39275</v>
      </c>
      <c r="Z124" s="80" t="s">
        <v>193</v>
      </c>
      <c r="AA124" s="158">
        <f>VLOOKUP(Z124,'Money Won'!$1:$1048576,2,FALSE)</f>
        <v>26296</v>
      </c>
      <c r="AB124" s="75" t="s">
        <v>181</v>
      </c>
      <c r="AC124" s="160">
        <f>VLOOKUP(AB124,'Money Won'!$1:$1048576,2,FALSE)</f>
        <v>0</v>
      </c>
      <c r="AD124" s="75" t="s">
        <v>287</v>
      </c>
      <c r="AE124" s="160">
        <f>VLOOKUP(AD124,'Money Won'!$1:$1048576,2,FALSE)</f>
        <v>0</v>
      </c>
      <c r="AF124" s="75" t="s">
        <v>189</v>
      </c>
      <c r="AG124" s="160">
        <f>VLOOKUP(AF124,'Money Won'!$1:$1048576,2,FALSE)</f>
        <v>0</v>
      </c>
    </row>
    <row r="125" spans="1:33" x14ac:dyDescent="0.2">
      <c r="A125" s="150">
        <v>124</v>
      </c>
      <c r="B125" s="51" t="s">
        <v>104</v>
      </c>
      <c r="C125" s="52">
        <f t="shared" si="1"/>
        <v>1873517</v>
      </c>
      <c r="D125" s="90" t="s">
        <v>32</v>
      </c>
      <c r="E125" s="91">
        <f>VLOOKUP(D125,'Money Won'!$1:$1048576,2,FALSE)</f>
        <v>424040</v>
      </c>
      <c r="F125" s="92" t="s">
        <v>36</v>
      </c>
      <c r="G125" s="91">
        <f>VLOOKUP(F125,'Money Won'!$1:$1048576,2,FALSE)</f>
        <v>101797</v>
      </c>
      <c r="H125" s="92" t="s">
        <v>40</v>
      </c>
      <c r="I125" s="91">
        <f>VLOOKUP(H125,'Money Won'!$1:$1048576,2,FALSE)</f>
        <v>210757</v>
      </c>
      <c r="J125" s="84" t="s">
        <v>178</v>
      </c>
      <c r="K125" s="154">
        <f>VLOOKUP(J125,'Money Won'!$1:$1048576,2,FALSE)</f>
        <v>101797</v>
      </c>
      <c r="L125" s="85" t="s">
        <v>54</v>
      </c>
      <c r="M125" s="154">
        <f>VLOOKUP(L125,'Money Won'!$1:$1048576,2,FALSE)</f>
        <v>0</v>
      </c>
      <c r="N125" s="86" t="s">
        <v>51</v>
      </c>
      <c r="O125" s="154">
        <f>VLOOKUP(N125,'Money Won'!$1:$1048576,2,FALSE)</f>
        <v>861457</v>
      </c>
      <c r="P125" s="82" t="s">
        <v>168</v>
      </c>
      <c r="Q125" s="156">
        <f>VLOOKUP(P125,'Money Won'!$1:$1048576,2,FALSE)</f>
        <v>52074</v>
      </c>
      <c r="R125" s="82" t="s">
        <v>63</v>
      </c>
      <c r="S125" s="156">
        <f>VLOOKUP(R125,'Money Won'!$1:$1048576,2,FALSE)</f>
        <v>0</v>
      </c>
      <c r="T125" s="82" t="s">
        <v>182</v>
      </c>
      <c r="U125" s="156">
        <f>VLOOKUP(T125,'Money Won'!$1:$1048576,2,FALSE)</f>
        <v>0</v>
      </c>
      <c r="V125" s="78" t="s">
        <v>128</v>
      </c>
      <c r="W125" s="158">
        <f>VLOOKUP(V125,'Money Won'!$1:$1048576,2,FALSE)</f>
        <v>27461</v>
      </c>
      <c r="X125" s="79" t="s">
        <v>180</v>
      </c>
      <c r="Y125" s="158">
        <f>VLOOKUP(X125,'Money Won'!$1:$1048576,2,FALSE)</f>
        <v>39275</v>
      </c>
      <c r="Z125" s="79" t="s">
        <v>193</v>
      </c>
      <c r="AA125" s="158">
        <f>VLOOKUP(Z125,'Money Won'!$1:$1048576,2,FALSE)</f>
        <v>26296</v>
      </c>
      <c r="AB125" s="75" t="s">
        <v>280</v>
      </c>
      <c r="AC125" s="160">
        <f>VLOOKUP(AB125,'Money Won'!$1:$1048576,2,FALSE)</f>
        <v>28563</v>
      </c>
      <c r="AD125" s="76" t="s">
        <v>283</v>
      </c>
      <c r="AE125" s="160">
        <f>VLOOKUP(AD125,'Money Won'!$1:$1048576,2,FALSE)</f>
        <v>0</v>
      </c>
      <c r="AF125" s="76" t="s">
        <v>189</v>
      </c>
      <c r="AG125" s="160">
        <f>VLOOKUP(AF125,'Money Won'!$1:$1048576,2,FALSE)</f>
        <v>0</v>
      </c>
    </row>
    <row r="126" spans="1:33" x14ac:dyDescent="0.2">
      <c r="A126" s="150">
        <v>125</v>
      </c>
      <c r="B126" s="51" t="s">
        <v>333</v>
      </c>
      <c r="C126" s="52">
        <f t="shared" si="1"/>
        <v>1839280</v>
      </c>
      <c r="D126" s="90" t="s">
        <v>32</v>
      </c>
      <c r="E126" s="91">
        <f>VLOOKUP(D126,'Money Won'!$1:$1048576,2,FALSE)</f>
        <v>424040</v>
      </c>
      <c r="F126" s="92" t="s">
        <v>36</v>
      </c>
      <c r="G126" s="91">
        <f>VLOOKUP(F126,'Money Won'!$1:$1048576,2,FALSE)</f>
        <v>101797</v>
      </c>
      <c r="H126" s="92" t="s">
        <v>60</v>
      </c>
      <c r="I126" s="91">
        <f>VLOOKUP(H126,'Money Won'!$1:$1048576,2,FALSE)</f>
        <v>502993</v>
      </c>
      <c r="J126" s="84" t="s">
        <v>101</v>
      </c>
      <c r="K126" s="154">
        <f>VLOOKUP(J126,'Money Won'!$1:$1048576,2,FALSE)</f>
        <v>27073</v>
      </c>
      <c r="L126" s="85" t="s">
        <v>54</v>
      </c>
      <c r="M126" s="154">
        <f>VLOOKUP(L126,'Money Won'!$1:$1048576,2,FALSE)</f>
        <v>0</v>
      </c>
      <c r="N126" s="86" t="s">
        <v>173</v>
      </c>
      <c r="O126" s="154">
        <f>VLOOKUP(N126,'Money Won'!$1:$1048576,2,FALSE)</f>
        <v>603903</v>
      </c>
      <c r="P126" s="82" t="s">
        <v>132</v>
      </c>
      <c r="Q126" s="156">
        <f>VLOOKUP(P126,'Money Won'!$1:$1048576,2,FALSE)</f>
        <v>0</v>
      </c>
      <c r="R126" s="82" t="s">
        <v>129</v>
      </c>
      <c r="S126" s="156">
        <f>VLOOKUP(R126,'Money Won'!$1:$1048576,2,FALSE)</f>
        <v>0</v>
      </c>
      <c r="T126" s="82" t="s">
        <v>120</v>
      </c>
      <c r="U126" s="156">
        <f>VLOOKUP(T126,'Money Won'!$1:$1048576,2,FALSE)</f>
        <v>0</v>
      </c>
      <c r="V126" s="78" t="s">
        <v>186</v>
      </c>
      <c r="W126" s="158">
        <f>VLOOKUP(V126,'Money Won'!$1:$1048576,2,FALSE)</f>
        <v>38254</v>
      </c>
      <c r="X126" s="80" t="s">
        <v>180</v>
      </c>
      <c r="Y126" s="158">
        <f>VLOOKUP(X126,'Money Won'!$1:$1048576,2,FALSE)</f>
        <v>39275</v>
      </c>
      <c r="Z126" s="80" t="s">
        <v>193</v>
      </c>
      <c r="AA126" s="158">
        <f>VLOOKUP(Z126,'Money Won'!$1:$1048576,2,FALSE)</f>
        <v>26296</v>
      </c>
      <c r="AB126" s="76" t="s">
        <v>189</v>
      </c>
      <c r="AC126" s="160">
        <f>VLOOKUP(AB126,'Money Won'!$1:$1048576,2,FALSE)</f>
        <v>0</v>
      </c>
      <c r="AD126" s="75" t="s">
        <v>283</v>
      </c>
      <c r="AE126" s="160">
        <f>VLOOKUP(AD126,'Money Won'!$1:$1048576,2,FALSE)</f>
        <v>0</v>
      </c>
      <c r="AF126" s="76" t="s">
        <v>289</v>
      </c>
      <c r="AG126" s="160">
        <f>VLOOKUP(AF126,'Money Won'!$1:$1048576,2,FALSE)</f>
        <v>75649</v>
      </c>
    </row>
    <row r="127" spans="1:33" x14ac:dyDescent="0.2">
      <c r="A127" s="150">
        <v>126</v>
      </c>
      <c r="B127" s="51" t="s">
        <v>420</v>
      </c>
      <c r="C127" s="52">
        <f t="shared" si="1"/>
        <v>1839157</v>
      </c>
      <c r="D127" s="90" t="s">
        <v>32</v>
      </c>
      <c r="E127" s="91">
        <f>VLOOKUP(D127,'Money Won'!$1:$1048576,2,FALSE)</f>
        <v>424040</v>
      </c>
      <c r="F127" s="92" t="s">
        <v>36</v>
      </c>
      <c r="G127" s="91">
        <f>VLOOKUP(F127,'Money Won'!$1:$1048576,2,FALSE)</f>
        <v>101797</v>
      </c>
      <c r="H127" s="92" t="s">
        <v>60</v>
      </c>
      <c r="I127" s="91">
        <f>VLOOKUP(H127,'Money Won'!$1:$1048576,2,FALSE)</f>
        <v>502993</v>
      </c>
      <c r="J127" s="84" t="s">
        <v>53</v>
      </c>
      <c r="K127" s="154">
        <f>VLOOKUP(J127,'Money Won'!$1:$1048576,2,FALSE)</f>
        <v>0</v>
      </c>
      <c r="L127" s="85" t="s">
        <v>262</v>
      </c>
      <c r="M127" s="154">
        <f>VLOOKUP(L127,'Money Won'!$1:$1048576,2,FALSE)</f>
        <v>210757</v>
      </c>
      <c r="N127" s="86" t="s">
        <v>124</v>
      </c>
      <c r="O127" s="154">
        <f>VLOOKUP(N127,'Money Won'!$1:$1048576,2,FALSE)</f>
        <v>101797</v>
      </c>
      <c r="P127" s="82" t="s">
        <v>97</v>
      </c>
      <c r="Q127" s="156">
        <f>VLOOKUP(P127,'Money Won'!$1:$1048576,2,FALSE)</f>
        <v>101797</v>
      </c>
      <c r="R127" s="82" t="s">
        <v>132</v>
      </c>
      <c r="S127" s="156">
        <f>VLOOKUP(R127,'Money Won'!$1:$1048576,2,FALSE)</f>
        <v>0</v>
      </c>
      <c r="T127" s="82" t="s">
        <v>265</v>
      </c>
      <c r="U127" s="156">
        <f>VLOOKUP(T127,'Money Won'!$1:$1048576,2,FALSE)</f>
        <v>101797</v>
      </c>
      <c r="V127" s="78" t="s">
        <v>195</v>
      </c>
      <c r="W127" s="158">
        <f>VLOOKUP(V127,'Money Won'!$1:$1048576,2,FALSE)</f>
        <v>0</v>
      </c>
      <c r="X127" s="79" t="s">
        <v>135</v>
      </c>
      <c r="Y127" s="158">
        <f>VLOOKUP(X127,'Money Won'!$1:$1048576,2,FALSE)</f>
        <v>0</v>
      </c>
      <c r="Z127" s="79" t="s">
        <v>270</v>
      </c>
      <c r="AA127" s="158">
        <f>VLOOKUP(Z127,'Money Won'!$1:$1048576,2,FALSE)</f>
        <v>83422</v>
      </c>
      <c r="AB127" s="75" t="s">
        <v>184</v>
      </c>
      <c r="AC127" s="160">
        <f>VLOOKUP(AB127,'Money Won'!$1:$1048576,2,FALSE)</f>
        <v>210757</v>
      </c>
      <c r="AD127" s="76" t="s">
        <v>286</v>
      </c>
      <c r="AE127" s="160">
        <f>VLOOKUP(AD127,'Money Won'!$1:$1048576,2,FALSE)</f>
        <v>0</v>
      </c>
      <c r="AF127" s="76" t="s">
        <v>102</v>
      </c>
      <c r="AG127" s="160">
        <f>VLOOKUP(AF127,'Money Won'!$1:$1048576,2,FALSE)</f>
        <v>0</v>
      </c>
    </row>
    <row r="128" spans="1:33" x14ac:dyDescent="0.2">
      <c r="A128" s="150">
        <v>127</v>
      </c>
      <c r="B128" s="51" t="s">
        <v>411</v>
      </c>
      <c r="C128" s="52">
        <f t="shared" si="1"/>
        <v>1830995</v>
      </c>
      <c r="D128" s="90" t="s">
        <v>32</v>
      </c>
      <c r="E128" s="91">
        <f>VLOOKUP(D128,'Money Won'!$1:$1048576,2,FALSE)</f>
        <v>424040</v>
      </c>
      <c r="F128" s="92" t="s">
        <v>36</v>
      </c>
      <c r="G128" s="91">
        <f>VLOOKUP(F128,'Money Won'!$1:$1048576,2,FALSE)</f>
        <v>101797</v>
      </c>
      <c r="H128" s="92" t="s">
        <v>60</v>
      </c>
      <c r="I128" s="91">
        <f>VLOOKUP(H128,'Money Won'!$1:$1048576,2,FALSE)</f>
        <v>502993</v>
      </c>
      <c r="J128" s="84" t="s">
        <v>175</v>
      </c>
      <c r="K128" s="154">
        <f>VLOOKUP(J128,'Money Won'!$1:$1048576,2,FALSE)</f>
        <v>0</v>
      </c>
      <c r="L128" s="85" t="s">
        <v>54</v>
      </c>
      <c r="M128" s="154">
        <f>VLOOKUP(L128,'Money Won'!$1:$1048576,2,FALSE)</f>
        <v>0</v>
      </c>
      <c r="N128" s="86" t="s">
        <v>174</v>
      </c>
      <c r="O128" s="154">
        <f>VLOOKUP(N128,'Money Won'!$1:$1048576,2,FALSE)</f>
        <v>210757</v>
      </c>
      <c r="P128" s="82" t="s">
        <v>63</v>
      </c>
      <c r="Q128" s="156">
        <f>VLOOKUP(P128,'Money Won'!$1:$1048576,2,FALSE)</f>
        <v>0</v>
      </c>
      <c r="R128" s="82" t="s">
        <v>182</v>
      </c>
      <c r="S128" s="156">
        <f>VLOOKUP(R128,'Money Won'!$1:$1048576,2,FALSE)</f>
        <v>0</v>
      </c>
      <c r="T128" s="82" t="s">
        <v>266</v>
      </c>
      <c r="U128" s="156">
        <f>VLOOKUP(T128,'Money Won'!$1:$1048576,2,FALSE)</f>
        <v>424040</v>
      </c>
      <c r="V128" s="78" t="s">
        <v>180</v>
      </c>
      <c r="W128" s="158">
        <f>VLOOKUP(V128,'Money Won'!$1:$1048576,2,FALSE)</f>
        <v>39275</v>
      </c>
      <c r="X128" s="79" t="s">
        <v>194</v>
      </c>
      <c r="Y128" s="158">
        <f>VLOOKUP(X128,'Money Won'!$1:$1048576,2,FALSE)</f>
        <v>0</v>
      </c>
      <c r="Z128" s="80" t="s">
        <v>193</v>
      </c>
      <c r="AA128" s="158">
        <f>VLOOKUP(Z128,'Money Won'!$1:$1048576,2,FALSE)</f>
        <v>26296</v>
      </c>
      <c r="AB128" s="75" t="s">
        <v>181</v>
      </c>
      <c r="AC128" s="160">
        <f>VLOOKUP(AB128,'Money Won'!$1:$1048576,2,FALSE)</f>
        <v>0</v>
      </c>
      <c r="AD128" s="76" t="s">
        <v>197</v>
      </c>
      <c r="AE128" s="160">
        <f>VLOOKUP(AD128,'Money Won'!$1:$1048576,2,FALSE)</f>
        <v>0</v>
      </c>
      <c r="AF128" s="76" t="s">
        <v>290</v>
      </c>
      <c r="AG128" s="160">
        <f>VLOOKUP(AF128,'Money Won'!$1:$1048576,2,FALSE)</f>
        <v>101797</v>
      </c>
    </row>
    <row r="129" spans="1:33" x14ac:dyDescent="0.2">
      <c r="A129" s="150">
        <v>128</v>
      </c>
      <c r="B129" s="51" t="s">
        <v>432</v>
      </c>
      <c r="C129" s="52">
        <f t="shared" si="1"/>
        <v>1828294</v>
      </c>
      <c r="D129" s="90" t="s">
        <v>32</v>
      </c>
      <c r="E129" s="91">
        <f>VLOOKUP(D129,'Money Won'!$1:$1048576,2,FALSE)</f>
        <v>424040</v>
      </c>
      <c r="F129" s="92" t="s">
        <v>60</v>
      </c>
      <c r="G129" s="91">
        <f>VLOOKUP(F129,'Money Won'!$1:$1048576,2,FALSE)</f>
        <v>502993</v>
      </c>
      <c r="H129" s="92" t="s">
        <v>59</v>
      </c>
      <c r="I129" s="91">
        <f>VLOOKUP(H129,'Money Won'!$1:$1048576,2,FALSE)</f>
        <v>302236</v>
      </c>
      <c r="J129" s="84" t="s">
        <v>33</v>
      </c>
      <c r="K129" s="154">
        <f>VLOOKUP(J129,'Money Won'!$1:$1048576,2,FALSE)</f>
        <v>0</v>
      </c>
      <c r="L129" s="85" t="s">
        <v>98</v>
      </c>
      <c r="M129" s="154">
        <f>VLOOKUP(L129,'Money Won'!$1:$1048576,2,FALSE)</f>
        <v>52074</v>
      </c>
      <c r="N129" s="86" t="s">
        <v>127</v>
      </c>
      <c r="O129" s="154">
        <f>VLOOKUP(N129,'Money Won'!$1:$1048576,2,FALSE)</f>
        <v>129407</v>
      </c>
      <c r="P129" s="82" t="s">
        <v>121</v>
      </c>
      <c r="Q129" s="156">
        <f>VLOOKUP(P129,'Money Won'!$1:$1048576,2,FALSE)</f>
        <v>39275</v>
      </c>
      <c r="R129" s="82" t="s">
        <v>265</v>
      </c>
      <c r="S129" s="156">
        <f>VLOOKUP(R129,'Money Won'!$1:$1048576,2,FALSE)</f>
        <v>101797</v>
      </c>
      <c r="T129" s="82" t="s">
        <v>91</v>
      </c>
      <c r="U129" s="156">
        <f>VLOOKUP(T129,'Money Won'!$1:$1048576,2,FALSE)</f>
        <v>0</v>
      </c>
      <c r="V129" s="78" t="s">
        <v>128</v>
      </c>
      <c r="W129" s="158">
        <f>VLOOKUP(V129,'Money Won'!$1:$1048576,2,FALSE)</f>
        <v>27461</v>
      </c>
      <c r="X129" s="79" t="s">
        <v>275</v>
      </c>
      <c r="Y129" s="158">
        <f>VLOOKUP(X129,'Money Won'!$1:$1048576,2,FALSE)</f>
        <v>0</v>
      </c>
      <c r="Z129" s="79" t="s">
        <v>186</v>
      </c>
      <c r="AA129" s="158">
        <f>VLOOKUP(Z129,'Money Won'!$1:$1048576,2,FALSE)</f>
        <v>38254</v>
      </c>
      <c r="AB129" s="75" t="s">
        <v>133</v>
      </c>
      <c r="AC129" s="160">
        <f>VLOOKUP(AB129,'Money Won'!$1:$1048576,2,FALSE)</f>
        <v>0</v>
      </c>
      <c r="AD129" s="76" t="s">
        <v>283</v>
      </c>
      <c r="AE129" s="160">
        <f>VLOOKUP(AD129,'Money Won'!$1:$1048576,2,FALSE)</f>
        <v>0</v>
      </c>
      <c r="AF129" s="76" t="s">
        <v>184</v>
      </c>
      <c r="AG129" s="160">
        <f>VLOOKUP(AF129,'Money Won'!$1:$1048576,2,FALSE)</f>
        <v>210757</v>
      </c>
    </row>
    <row r="130" spans="1:33" x14ac:dyDescent="0.2">
      <c r="A130" s="150">
        <v>129</v>
      </c>
      <c r="B130" s="51" t="s">
        <v>232</v>
      </c>
      <c r="C130" s="52">
        <f t="shared" ref="C130:C193" si="2">SUM(E130)+G130+I130+K130+M130+O130+Q130+S130+U130+W130+Y130+AA130+AC130+AE130+AG130</f>
        <v>1824034</v>
      </c>
      <c r="D130" s="90" t="s">
        <v>32</v>
      </c>
      <c r="E130" s="91">
        <f>VLOOKUP(D130,'Money Won'!$1:$1048576,2,FALSE)</f>
        <v>424040</v>
      </c>
      <c r="F130" s="92" t="s">
        <v>59</v>
      </c>
      <c r="G130" s="91">
        <f>VLOOKUP(F130,'Money Won'!$1:$1048576,2,FALSE)</f>
        <v>302236</v>
      </c>
      <c r="H130" s="92" t="s">
        <v>34</v>
      </c>
      <c r="I130" s="91">
        <f>VLOOKUP(H130,'Money Won'!$1:$1048576,2,FALSE)</f>
        <v>157931</v>
      </c>
      <c r="J130" s="84" t="s">
        <v>54</v>
      </c>
      <c r="K130" s="154">
        <f>VLOOKUP(J130,'Money Won'!$1:$1048576,2,FALSE)</f>
        <v>0</v>
      </c>
      <c r="L130" s="85" t="s">
        <v>49</v>
      </c>
      <c r="M130" s="154">
        <f>VLOOKUP(L130,'Money Won'!$1:$1048576,2,FALSE)</f>
        <v>0</v>
      </c>
      <c r="N130" s="86" t="s">
        <v>51</v>
      </c>
      <c r="O130" s="154">
        <f>VLOOKUP(N130,'Money Won'!$1:$1048576,2,FALSE)</f>
        <v>861457</v>
      </c>
      <c r="P130" s="82" t="s">
        <v>168</v>
      </c>
      <c r="Q130" s="156">
        <f>VLOOKUP(P130,'Money Won'!$1:$1048576,2,FALSE)</f>
        <v>52074</v>
      </c>
      <c r="R130" s="82" t="s">
        <v>96</v>
      </c>
      <c r="S130" s="156">
        <f>VLOOKUP(R130,'Money Won'!$1:$1048576,2,FALSE)</f>
        <v>0</v>
      </c>
      <c r="T130" s="82" t="s">
        <v>63</v>
      </c>
      <c r="U130" s="156">
        <f>VLOOKUP(T130,'Money Won'!$1:$1048576,2,FALSE)</f>
        <v>0</v>
      </c>
      <c r="V130" s="78" t="s">
        <v>193</v>
      </c>
      <c r="W130" s="158">
        <f>VLOOKUP(V130,'Money Won'!$1:$1048576,2,FALSE)</f>
        <v>26296</v>
      </c>
      <c r="X130" s="79" t="s">
        <v>272</v>
      </c>
      <c r="Y130" s="158">
        <f>VLOOKUP(X130,'Money Won'!$1:$1048576,2,FALSE)</f>
        <v>0</v>
      </c>
      <c r="Z130" s="79" t="s">
        <v>125</v>
      </c>
      <c r="AA130" s="158">
        <f>VLOOKUP(Z130,'Money Won'!$1:$1048576,2,FALSE)</f>
        <v>0</v>
      </c>
      <c r="AB130" s="76" t="s">
        <v>288</v>
      </c>
      <c r="AC130" s="160">
        <f>VLOOKUP(AB130,'Money Won'!$1:$1048576,2,FALSE)</f>
        <v>0</v>
      </c>
      <c r="AD130" s="76" t="s">
        <v>283</v>
      </c>
      <c r="AE130" s="160">
        <f>VLOOKUP(AD130,'Money Won'!$1:$1048576,2,FALSE)</f>
        <v>0</v>
      </c>
      <c r="AF130" s="76" t="s">
        <v>292</v>
      </c>
      <c r="AG130" s="160">
        <f>VLOOKUP(AF130,'Money Won'!$1:$1048576,2,FALSE)</f>
        <v>0</v>
      </c>
    </row>
    <row r="131" spans="1:33" x14ac:dyDescent="0.2">
      <c r="A131" s="150">
        <v>130</v>
      </c>
      <c r="B131" s="51" t="s">
        <v>230</v>
      </c>
      <c r="C131" s="52">
        <f t="shared" si="2"/>
        <v>1796867</v>
      </c>
      <c r="D131" s="90" t="s">
        <v>36</v>
      </c>
      <c r="E131" s="91">
        <f>VLOOKUP(D131,'Money Won'!$1:$1048576,2,FALSE)</f>
        <v>101797</v>
      </c>
      <c r="F131" s="92" t="s">
        <v>40</v>
      </c>
      <c r="G131" s="91">
        <f>VLOOKUP(F131,'Money Won'!$1:$1048576,2,FALSE)</f>
        <v>210757</v>
      </c>
      <c r="H131" s="92" t="s">
        <v>60</v>
      </c>
      <c r="I131" s="91">
        <f>VLOOKUP(H131,'Money Won'!$1:$1048576,2,FALSE)</f>
        <v>502993</v>
      </c>
      <c r="J131" s="84" t="s">
        <v>101</v>
      </c>
      <c r="K131" s="154">
        <f>VLOOKUP(J131,'Money Won'!$1:$1048576,2,FALSE)</f>
        <v>27073</v>
      </c>
      <c r="L131" s="85" t="s">
        <v>127</v>
      </c>
      <c r="M131" s="154">
        <f>VLOOKUP(L131,'Money Won'!$1:$1048576,2,FALSE)</f>
        <v>129407</v>
      </c>
      <c r="N131" s="86" t="s">
        <v>178</v>
      </c>
      <c r="O131" s="154">
        <f>VLOOKUP(N131,'Money Won'!$1:$1048576,2,FALSE)</f>
        <v>101797</v>
      </c>
      <c r="P131" s="82" t="s">
        <v>264</v>
      </c>
      <c r="Q131" s="156">
        <f>VLOOKUP(P131,'Money Won'!$1:$1048576,2,FALSE)</f>
        <v>157931</v>
      </c>
      <c r="R131" s="82" t="s">
        <v>265</v>
      </c>
      <c r="S131" s="156">
        <f>VLOOKUP(R131,'Money Won'!$1:$1048576,2,FALSE)</f>
        <v>101797</v>
      </c>
      <c r="T131" s="82" t="s">
        <v>266</v>
      </c>
      <c r="U131" s="156">
        <f>VLOOKUP(T131,'Money Won'!$1:$1048576,2,FALSE)</f>
        <v>424040</v>
      </c>
      <c r="V131" s="78" t="s">
        <v>180</v>
      </c>
      <c r="W131" s="158">
        <f>VLOOKUP(V131,'Money Won'!$1:$1048576,2,FALSE)</f>
        <v>39275</v>
      </c>
      <c r="X131" s="79" t="s">
        <v>123</v>
      </c>
      <c r="Y131" s="158">
        <f>VLOOKUP(X131,'Money Won'!$1:$1048576,2,FALSE)</f>
        <v>0</v>
      </c>
      <c r="Z131" s="79" t="s">
        <v>135</v>
      </c>
      <c r="AA131" s="158">
        <f>VLOOKUP(Z131,'Money Won'!$1:$1048576,2,FALSE)</f>
        <v>0</v>
      </c>
      <c r="AB131" s="75" t="s">
        <v>133</v>
      </c>
      <c r="AC131" s="160">
        <f>VLOOKUP(AB131,'Money Won'!$1:$1048576,2,FALSE)</f>
        <v>0</v>
      </c>
      <c r="AD131" s="76" t="s">
        <v>283</v>
      </c>
      <c r="AE131" s="160">
        <f>VLOOKUP(AD131,'Money Won'!$1:$1048576,2,FALSE)</f>
        <v>0</v>
      </c>
      <c r="AF131" s="76" t="s">
        <v>292</v>
      </c>
      <c r="AG131" s="160">
        <f>VLOOKUP(AF131,'Money Won'!$1:$1048576,2,FALSE)</f>
        <v>0</v>
      </c>
    </row>
    <row r="132" spans="1:33" x14ac:dyDescent="0.2">
      <c r="A132" s="150">
        <v>131</v>
      </c>
      <c r="B132" s="51" t="s">
        <v>309</v>
      </c>
      <c r="C132" s="52">
        <f t="shared" si="2"/>
        <v>1793029</v>
      </c>
      <c r="D132" s="90" t="s">
        <v>32</v>
      </c>
      <c r="E132" s="91">
        <f>VLOOKUP(D132,'Money Won'!$1:$1048576,2,FALSE)</f>
        <v>424040</v>
      </c>
      <c r="F132" s="92" t="s">
        <v>176</v>
      </c>
      <c r="G132" s="91">
        <f>VLOOKUP(F132,'Money Won'!$1:$1048576,2,FALSE)</f>
        <v>0</v>
      </c>
      <c r="H132" s="92" t="s">
        <v>36</v>
      </c>
      <c r="I132" s="91">
        <f>VLOOKUP(H132,'Money Won'!$1:$1048576,2,FALSE)</f>
        <v>101797</v>
      </c>
      <c r="J132" s="84" t="s">
        <v>127</v>
      </c>
      <c r="K132" s="154">
        <f>VLOOKUP(J132,'Money Won'!$1:$1048576,2,FALSE)</f>
        <v>129407</v>
      </c>
      <c r="L132" s="85" t="s">
        <v>54</v>
      </c>
      <c r="M132" s="154">
        <f>VLOOKUP(L132,'Money Won'!$1:$1048576,2,FALSE)</f>
        <v>0</v>
      </c>
      <c r="N132" s="86" t="s">
        <v>51</v>
      </c>
      <c r="O132" s="154">
        <f>VLOOKUP(N132,'Money Won'!$1:$1048576,2,FALSE)</f>
        <v>861457</v>
      </c>
      <c r="P132" s="82" t="s">
        <v>66</v>
      </c>
      <c r="Q132" s="156">
        <f>VLOOKUP(P132,'Money Won'!$1:$1048576,2,FALSE)</f>
        <v>0</v>
      </c>
      <c r="R132" s="82" t="s">
        <v>131</v>
      </c>
      <c r="S132" s="156">
        <f>VLOOKUP(R132,'Money Won'!$1:$1048576,2,FALSE)</f>
        <v>0</v>
      </c>
      <c r="T132" s="82" t="s">
        <v>47</v>
      </c>
      <c r="U132" s="156">
        <f>VLOOKUP(T132,'Money Won'!$1:$1048576,2,FALSE)</f>
        <v>0</v>
      </c>
      <c r="V132" s="78" t="s">
        <v>180</v>
      </c>
      <c r="W132" s="158">
        <f>VLOOKUP(V132,'Money Won'!$1:$1048576,2,FALSE)</f>
        <v>39275</v>
      </c>
      <c r="X132" s="79" t="s">
        <v>123</v>
      </c>
      <c r="Y132" s="158">
        <f>VLOOKUP(X132,'Money Won'!$1:$1048576,2,FALSE)</f>
        <v>0</v>
      </c>
      <c r="Z132" s="79" t="s">
        <v>193</v>
      </c>
      <c r="AA132" s="158">
        <f>VLOOKUP(Z132,'Money Won'!$1:$1048576,2,FALSE)</f>
        <v>26296</v>
      </c>
      <c r="AB132" s="75" t="s">
        <v>181</v>
      </c>
      <c r="AC132" s="160">
        <f>VLOOKUP(AB132,'Money Won'!$1:$1048576,2,FALSE)</f>
        <v>0</v>
      </c>
      <c r="AD132" s="76" t="s">
        <v>184</v>
      </c>
      <c r="AE132" s="160">
        <f>VLOOKUP(AD132,'Money Won'!$1:$1048576,2,FALSE)</f>
        <v>210757</v>
      </c>
      <c r="AF132" s="76" t="s">
        <v>117</v>
      </c>
      <c r="AG132" s="160">
        <f>VLOOKUP(AF132,'Money Won'!$1:$1048576,2,FALSE)</f>
        <v>0</v>
      </c>
    </row>
    <row r="133" spans="1:33" x14ac:dyDescent="0.2">
      <c r="A133" s="150">
        <v>132</v>
      </c>
      <c r="B133" s="51" t="s">
        <v>395</v>
      </c>
      <c r="C133" s="52">
        <f t="shared" si="2"/>
        <v>1775643</v>
      </c>
      <c r="D133" s="90" t="s">
        <v>32</v>
      </c>
      <c r="E133" s="91">
        <f>VLOOKUP(D133,'Money Won'!$1:$1048576,2,FALSE)</f>
        <v>424040</v>
      </c>
      <c r="F133" s="92" t="s">
        <v>36</v>
      </c>
      <c r="G133" s="91">
        <f>VLOOKUP(F133,'Money Won'!$1:$1048576,2,FALSE)</f>
        <v>101797</v>
      </c>
      <c r="H133" s="92" t="s">
        <v>60</v>
      </c>
      <c r="I133" s="91">
        <f>VLOOKUP(H133,'Money Won'!$1:$1048576,2,FALSE)</f>
        <v>502993</v>
      </c>
      <c r="J133" s="84" t="s">
        <v>68</v>
      </c>
      <c r="K133" s="154">
        <f>VLOOKUP(J133,'Money Won'!$1:$1048576,2,FALSE)</f>
        <v>0</v>
      </c>
      <c r="L133" s="85" t="s">
        <v>174</v>
      </c>
      <c r="M133" s="154">
        <f>VLOOKUP(L133,'Money Won'!$1:$1048576,2,FALSE)</f>
        <v>210757</v>
      </c>
      <c r="N133" s="86" t="s">
        <v>124</v>
      </c>
      <c r="O133" s="154">
        <f>VLOOKUP(N133,'Money Won'!$1:$1048576,2,FALSE)</f>
        <v>101797</v>
      </c>
      <c r="P133" s="82" t="s">
        <v>130</v>
      </c>
      <c r="Q133" s="156">
        <f>VLOOKUP(P133,'Money Won'!$1:$1048576,2,FALSE)</f>
        <v>157931</v>
      </c>
      <c r="R133" s="82" t="s">
        <v>63</v>
      </c>
      <c r="S133" s="156">
        <f>VLOOKUP(R133,'Money Won'!$1:$1048576,2,FALSE)</f>
        <v>0</v>
      </c>
      <c r="T133" s="82" t="s">
        <v>182</v>
      </c>
      <c r="U133" s="156">
        <f>VLOOKUP(T133,'Money Won'!$1:$1048576,2,FALSE)</f>
        <v>0</v>
      </c>
      <c r="V133" s="78" t="s">
        <v>180</v>
      </c>
      <c r="W133" s="158">
        <f>VLOOKUP(V133,'Money Won'!$1:$1048576,2,FALSE)</f>
        <v>39275</v>
      </c>
      <c r="X133" s="78" t="s">
        <v>278</v>
      </c>
      <c r="Y133" s="158">
        <f>VLOOKUP(X133,'Money Won'!$1:$1048576,2,FALSE)</f>
        <v>0</v>
      </c>
      <c r="Z133" s="80" t="s">
        <v>193</v>
      </c>
      <c r="AA133" s="158">
        <f>VLOOKUP(Z133,'Money Won'!$1:$1048576,2,FALSE)</f>
        <v>26296</v>
      </c>
      <c r="AB133" s="75" t="s">
        <v>184</v>
      </c>
      <c r="AC133" s="160">
        <f>VLOOKUP(AB133,'Money Won'!$1:$1048576,2,FALSE)</f>
        <v>210757</v>
      </c>
      <c r="AD133" s="76" t="s">
        <v>283</v>
      </c>
      <c r="AE133" s="160">
        <f>VLOOKUP(AD133,'Money Won'!$1:$1048576,2,FALSE)</f>
        <v>0</v>
      </c>
      <c r="AF133" s="75" t="s">
        <v>189</v>
      </c>
      <c r="AG133" s="160">
        <f>VLOOKUP(AF133,'Money Won'!$1:$1048576,2,FALSE)</f>
        <v>0</v>
      </c>
    </row>
    <row r="134" spans="1:33" x14ac:dyDescent="0.2">
      <c r="A134" s="150">
        <v>133</v>
      </c>
      <c r="B134" s="51" t="s">
        <v>73</v>
      </c>
      <c r="C134" s="52">
        <f t="shared" si="2"/>
        <v>1774516</v>
      </c>
      <c r="D134" s="90" t="s">
        <v>32</v>
      </c>
      <c r="E134" s="91">
        <f>VLOOKUP(D134,'Money Won'!$1:$1048576,2,FALSE)</f>
        <v>424040</v>
      </c>
      <c r="F134" s="92" t="s">
        <v>60</v>
      </c>
      <c r="G134" s="91">
        <f>VLOOKUP(F134,'Money Won'!$1:$1048576,2,FALSE)</f>
        <v>502993</v>
      </c>
      <c r="H134" s="92" t="s">
        <v>69</v>
      </c>
      <c r="I134" s="91">
        <f>VLOOKUP(H134,'Money Won'!$1:$1048576,2,FALSE)</f>
        <v>302236</v>
      </c>
      <c r="J134" s="84" t="s">
        <v>54</v>
      </c>
      <c r="K134" s="154">
        <f>VLOOKUP(J134,'Money Won'!$1:$1048576,2,FALSE)</f>
        <v>0</v>
      </c>
      <c r="L134" s="85" t="s">
        <v>31</v>
      </c>
      <c r="M134" s="154">
        <f>VLOOKUP(L134,'Money Won'!$1:$1048576,2,FALSE)</f>
        <v>75649</v>
      </c>
      <c r="N134" s="86" t="s">
        <v>174</v>
      </c>
      <c r="O134" s="154">
        <f>VLOOKUP(N134,'Money Won'!$1:$1048576,2,FALSE)</f>
        <v>210757</v>
      </c>
      <c r="P134" s="82" t="s">
        <v>47</v>
      </c>
      <c r="Q134" s="156">
        <f>VLOOKUP(P134,'Money Won'!$1:$1048576,2,FALSE)</f>
        <v>0</v>
      </c>
      <c r="R134" s="82" t="s">
        <v>265</v>
      </c>
      <c r="S134" s="156">
        <f>VLOOKUP(R134,'Money Won'!$1:$1048576,2,FALSE)</f>
        <v>101797</v>
      </c>
      <c r="T134" s="82" t="s">
        <v>118</v>
      </c>
      <c r="U134" s="156">
        <f>VLOOKUP(T134,'Money Won'!$1:$1048576,2,FALSE)</f>
        <v>101797</v>
      </c>
      <c r="V134" s="78" t="s">
        <v>268</v>
      </c>
      <c r="W134" s="158">
        <f>VLOOKUP(V134,'Money Won'!$1:$1048576,2,FALSE)</f>
        <v>0</v>
      </c>
      <c r="X134" s="79" t="s">
        <v>272</v>
      </c>
      <c r="Y134" s="158">
        <f>VLOOKUP(X134,'Money Won'!$1:$1048576,2,FALSE)</f>
        <v>0</v>
      </c>
      <c r="Z134" s="79" t="s">
        <v>192</v>
      </c>
      <c r="AA134" s="158">
        <f>VLOOKUP(Z134,'Money Won'!$1:$1048576,2,FALSE)</f>
        <v>26684</v>
      </c>
      <c r="AB134" s="75" t="s">
        <v>199</v>
      </c>
      <c r="AC134" s="160">
        <f>VLOOKUP(AB134,'Money Won'!$1:$1048576,2,FALSE)</f>
        <v>0</v>
      </c>
      <c r="AD134" s="76" t="s">
        <v>280</v>
      </c>
      <c r="AE134" s="160">
        <f>VLOOKUP(AD134,'Money Won'!$1:$1048576,2,FALSE)</f>
        <v>28563</v>
      </c>
      <c r="AF134" s="76" t="s">
        <v>291</v>
      </c>
      <c r="AG134" s="160">
        <f>VLOOKUP(AF134,'Money Won'!$1:$1048576,2,FALSE)</f>
        <v>0</v>
      </c>
    </row>
    <row r="135" spans="1:33" x14ac:dyDescent="0.2">
      <c r="A135" s="150">
        <v>134</v>
      </c>
      <c r="B135" s="51" t="s">
        <v>140</v>
      </c>
      <c r="C135" s="52">
        <f t="shared" si="2"/>
        <v>1770007</v>
      </c>
      <c r="D135" s="90" t="s">
        <v>32</v>
      </c>
      <c r="E135" s="91">
        <f>VLOOKUP(D135,'Money Won'!$1:$1048576,2,FALSE)</f>
        <v>424040</v>
      </c>
      <c r="F135" s="92" t="s">
        <v>39</v>
      </c>
      <c r="G135" s="91">
        <f>VLOOKUP(F135,'Money Won'!$1:$1048576,2,FALSE)</f>
        <v>302236</v>
      </c>
      <c r="H135" s="92" t="s">
        <v>60</v>
      </c>
      <c r="I135" s="91">
        <f>VLOOKUP(H135,'Money Won'!$1:$1048576,2,FALSE)</f>
        <v>502993</v>
      </c>
      <c r="J135" s="84" t="s">
        <v>57</v>
      </c>
      <c r="K135" s="154">
        <f>VLOOKUP(J135,'Money Won'!$1:$1048576,2,FALSE)</f>
        <v>39275</v>
      </c>
      <c r="L135" s="85" t="s">
        <v>31</v>
      </c>
      <c r="M135" s="154">
        <f>VLOOKUP(L135,'Money Won'!$1:$1048576,2,FALSE)</f>
        <v>75649</v>
      </c>
      <c r="N135" s="86" t="s">
        <v>174</v>
      </c>
      <c r="O135" s="154">
        <f>VLOOKUP(N135,'Money Won'!$1:$1048576,2,FALSE)</f>
        <v>210757</v>
      </c>
      <c r="P135" s="82" t="s">
        <v>96</v>
      </c>
      <c r="Q135" s="156">
        <f>VLOOKUP(P135,'Money Won'!$1:$1048576,2,FALSE)</f>
        <v>0</v>
      </c>
      <c r="R135" s="82" t="s">
        <v>130</v>
      </c>
      <c r="S135" s="156">
        <f>VLOOKUP(R135,'Money Won'!$1:$1048576,2,FALSE)</f>
        <v>157931</v>
      </c>
      <c r="T135" s="82" t="s">
        <v>182</v>
      </c>
      <c r="U135" s="156">
        <f>VLOOKUP(T135,'Money Won'!$1:$1048576,2,FALSE)</f>
        <v>0</v>
      </c>
      <c r="V135" s="78" t="s">
        <v>273</v>
      </c>
      <c r="W135" s="158">
        <f>VLOOKUP(V135,'Money Won'!$1:$1048576,2,FALSE)</f>
        <v>0</v>
      </c>
      <c r="X135" s="79" t="s">
        <v>123</v>
      </c>
      <c r="Y135" s="158">
        <f>VLOOKUP(X135,'Money Won'!$1:$1048576,2,FALSE)</f>
        <v>0</v>
      </c>
      <c r="Z135" s="79" t="s">
        <v>272</v>
      </c>
      <c r="AA135" s="158">
        <f>VLOOKUP(Z135,'Money Won'!$1:$1048576,2,FALSE)</f>
        <v>0</v>
      </c>
      <c r="AB135" s="75" t="s">
        <v>181</v>
      </c>
      <c r="AC135" s="160">
        <f>VLOOKUP(AB135,'Money Won'!$1:$1048576,2,FALSE)</f>
        <v>0</v>
      </c>
      <c r="AD135" s="76" t="s">
        <v>280</v>
      </c>
      <c r="AE135" s="160">
        <f>VLOOKUP(AD135,'Money Won'!$1:$1048576,2,FALSE)</f>
        <v>28563</v>
      </c>
      <c r="AF135" s="76" t="s">
        <v>190</v>
      </c>
      <c r="AG135" s="160">
        <f>VLOOKUP(AF135,'Money Won'!$1:$1048576,2,FALSE)</f>
        <v>28563</v>
      </c>
    </row>
    <row r="136" spans="1:33" x14ac:dyDescent="0.2">
      <c r="A136" s="150">
        <v>135</v>
      </c>
      <c r="B136" s="51" t="s">
        <v>349</v>
      </c>
      <c r="C136" s="52">
        <f t="shared" si="2"/>
        <v>1769284</v>
      </c>
      <c r="D136" s="90" t="s">
        <v>36</v>
      </c>
      <c r="E136" s="91">
        <f>VLOOKUP(D136,'Money Won'!$1:$1048576,2,FALSE)</f>
        <v>101797</v>
      </c>
      <c r="F136" s="92" t="s">
        <v>60</v>
      </c>
      <c r="G136" s="91">
        <f>VLOOKUP(F136,'Money Won'!$1:$1048576,2,FALSE)</f>
        <v>502993</v>
      </c>
      <c r="H136" s="92" t="s">
        <v>45</v>
      </c>
      <c r="I136" s="91">
        <f>VLOOKUP(H136,'Money Won'!$1:$1048576,2,FALSE)</f>
        <v>0</v>
      </c>
      <c r="J136" s="84" t="s">
        <v>42</v>
      </c>
      <c r="K136" s="154">
        <f>VLOOKUP(J136,'Money Won'!$1:$1048576,2,FALSE)</f>
        <v>0</v>
      </c>
      <c r="L136" s="85" t="s">
        <v>68</v>
      </c>
      <c r="M136" s="154">
        <f>VLOOKUP(L136,'Money Won'!$1:$1048576,2,FALSE)</f>
        <v>0</v>
      </c>
      <c r="N136" s="86" t="s">
        <v>51</v>
      </c>
      <c r="O136" s="154">
        <f>VLOOKUP(N136,'Money Won'!$1:$1048576,2,FALSE)</f>
        <v>861457</v>
      </c>
      <c r="P136" s="82" t="s">
        <v>132</v>
      </c>
      <c r="Q136" s="156">
        <f>VLOOKUP(P136,'Money Won'!$1:$1048576,2,FALSE)</f>
        <v>0</v>
      </c>
      <c r="R136" s="82" t="s">
        <v>62</v>
      </c>
      <c r="S136" s="156">
        <f>VLOOKUP(R136,'Money Won'!$1:$1048576,2,FALSE)</f>
        <v>52074</v>
      </c>
      <c r="T136" s="82" t="s">
        <v>130</v>
      </c>
      <c r="U136" s="156">
        <f>VLOOKUP(T136,'Money Won'!$1:$1048576,2,FALSE)</f>
        <v>157931</v>
      </c>
      <c r="V136" s="78" t="s">
        <v>128</v>
      </c>
      <c r="W136" s="158">
        <f>VLOOKUP(V136,'Money Won'!$1:$1048576,2,FALSE)</f>
        <v>27461</v>
      </c>
      <c r="X136" s="79" t="s">
        <v>180</v>
      </c>
      <c r="Y136" s="158">
        <f>VLOOKUP(X136,'Money Won'!$1:$1048576,2,FALSE)</f>
        <v>39275</v>
      </c>
      <c r="Z136" s="79" t="s">
        <v>193</v>
      </c>
      <c r="AA136" s="158">
        <f>VLOOKUP(Z136,'Money Won'!$1:$1048576,2,FALSE)</f>
        <v>26296</v>
      </c>
      <c r="AB136" s="75" t="s">
        <v>133</v>
      </c>
      <c r="AC136" s="160">
        <f>VLOOKUP(AB136,'Money Won'!$1:$1048576,2,FALSE)</f>
        <v>0</v>
      </c>
      <c r="AD136" s="76" t="s">
        <v>181</v>
      </c>
      <c r="AE136" s="160">
        <f>VLOOKUP(AD136,'Money Won'!$1:$1048576,2,FALSE)</f>
        <v>0</v>
      </c>
      <c r="AF136" s="76" t="s">
        <v>197</v>
      </c>
      <c r="AG136" s="160">
        <f>VLOOKUP(AF136,'Money Won'!$1:$1048576,2,FALSE)</f>
        <v>0</v>
      </c>
    </row>
    <row r="137" spans="1:33" x14ac:dyDescent="0.2">
      <c r="A137" s="150">
        <v>136</v>
      </c>
      <c r="B137" s="51" t="s">
        <v>239</v>
      </c>
      <c r="C137" s="52">
        <f t="shared" si="2"/>
        <v>1749304</v>
      </c>
      <c r="D137" s="90" t="s">
        <v>176</v>
      </c>
      <c r="E137" s="91">
        <f>VLOOKUP(D137,'Money Won'!$1:$1048576,2,FALSE)</f>
        <v>0</v>
      </c>
      <c r="F137" s="92" t="s">
        <v>60</v>
      </c>
      <c r="G137" s="91">
        <f>VLOOKUP(F137,'Money Won'!$1:$1048576,2,FALSE)</f>
        <v>502993</v>
      </c>
      <c r="H137" s="92" t="s">
        <v>171</v>
      </c>
      <c r="I137" s="91">
        <f>VLOOKUP(H137,'Money Won'!$1:$1048576,2,FALSE)</f>
        <v>64024</v>
      </c>
      <c r="J137" s="84" t="s">
        <v>173</v>
      </c>
      <c r="K137" s="154">
        <f>VLOOKUP(J137,'Money Won'!$1:$1048576,2,FALSE)</f>
        <v>603903</v>
      </c>
      <c r="L137" s="85" t="s">
        <v>100</v>
      </c>
      <c r="M137" s="154">
        <f>VLOOKUP(L137,'Money Won'!$1:$1048576,2,FALSE)</f>
        <v>0</v>
      </c>
      <c r="N137" s="86" t="s">
        <v>54</v>
      </c>
      <c r="O137" s="154">
        <f>VLOOKUP(N137,'Money Won'!$1:$1048576,2,FALSE)</f>
        <v>0</v>
      </c>
      <c r="P137" s="82" t="s">
        <v>132</v>
      </c>
      <c r="Q137" s="156">
        <f>VLOOKUP(P137,'Money Won'!$1:$1048576,2,FALSE)</f>
        <v>0</v>
      </c>
      <c r="R137" s="82" t="s">
        <v>129</v>
      </c>
      <c r="S137" s="156">
        <f>VLOOKUP(R137,'Money Won'!$1:$1048576,2,FALSE)</f>
        <v>0</v>
      </c>
      <c r="T137" s="82" t="s">
        <v>266</v>
      </c>
      <c r="U137" s="156">
        <f>VLOOKUP(T137,'Money Won'!$1:$1048576,2,FALSE)</f>
        <v>424040</v>
      </c>
      <c r="V137" s="78" t="s">
        <v>271</v>
      </c>
      <c r="W137" s="158">
        <f>VLOOKUP(V137,'Money Won'!$1:$1048576,2,FALSE)</f>
        <v>64024</v>
      </c>
      <c r="X137" s="79" t="s">
        <v>194</v>
      </c>
      <c r="Y137" s="158">
        <f>VLOOKUP(X137,'Money Won'!$1:$1048576,2,FALSE)</f>
        <v>0</v>
      </c>
      <c r="Z137" s="79" t="s">
        <v>193</v>
      </c>
      <c r="AA137" s="158">
        <f>VLOOKUP(Z137,'Money Won'!$1:$1048576,2,FALSE)</f>
        <v>26296</v>
      </c>
      <c r="AB137" s="75" t="s">
        <v>199</v>
      </c>
      <c r="AC137" s="160">
        <f>VLOOKUP(AB137,'Money Won'!$1:$1048576,2,FALSE)</f>
        <v>0</v>
      </c>
      <c r="AD137" s="76" t="s">
        <v>283</v>
      </c>
      <c r="AE137" s="160">
        <f>VLOOKUP(AD137,'Money Won'!$1:$1048576,2,FALSE)</f>
        <v>0</v>
      </c>
      <c r="AF137" s="76" t="s">
        <v>285</v>
      </c>
      <c r="AG137" s="160">
        <f>VLOOKUP(AF137,'Money Won'!$1:$1048576,2,FALSE)</f>
        <v>64024</v>
      </c>
    </row>
    <row r="138" spans="1:33" x14ac:dyDescent="0.2">
      <c r="A138" s="150">
        <v>137</v>
      </c>
      <c r="B138" s="51" t="s">
        <v>223</v>
      </c>
      <c r="C138" s="52">
        <f t="shared" si="2"/>
        <v>1742130</v>
      </c>
      <c r="D138" s="90" t="s">
        <v>32</v>
      </c>
      <c r="E138" s="91">
        <f>VLOOKUP(D138,'Money Won'!$1:$1048576,2,FALSE)</f>
        <v>424040</v>
      </c>
      <c r="F138" s="90" t="s">
        <v>40</v>
      </c>
      <c r="G138" s="91">
        <f>VLOOKUP(F138,'Money Won'!$1:$1048576,2,FALSE)</f>
        <v>210757</v>
      </c>
      <c r="H138" s="92" t="s">
        <v>60</v>
      </c>
      <c r="I138" s="91">
        <f>VLOOKUP(H138,'Money Won'!$1:$1048576,2,FALSE)</f>
        <v>502993</v>
      </c>
      <c r="J138" s="84" t="s">
        <v>42</v>
      </c>
      <c r="K138" s="154">
        <f>VLOOKUP(J138,'Money Won'!$1:$1048576,2,FALSE)</f>
        <v>0</v>
      </c>
      <c r="L138" s="85" t="s">
        <v>31</v>
      </c>
      <c r="M138" s="154">
        <f>VLOOKUP(L138,'Money Won'!$1:$1048576,2,FALSE)</f>
        <v>75649</v>
      </c>
      <c r="N138" s="86" t="s">
        <v>127</v>
      </c>
      <c r="O138" s="154">
        <f>VLOOKUP(N138,'Money Won'!$1:$1048576,2,FALSE)</f>
        <v>129407</v>
      </c>
      <c r="P138" s="82" t="s">
        <v>96</v>
      </c>
      <c r="Q138" s="156">
        <f>VLOOKUP(P138,'Money Won'!$1:$1048576,2,FALSE)</f>
        <v>0</v>
      </c>
      <c r="R138" s="82" t="s">
        <v>264</v>
      </c>
      <c r="S138" s="156">
        <f>VLOOKUP(R138,'Money Won'!$1:$1048576,2,FALSE)</f>
        <v>157931</v>
      </c>
      <c r="T138" s="82" t="s">
        <v>130</v>
      </c>
      <c r="U138" s="156">
        <f>VLOOKUP(T138,'Money Won'!$1:$1048576,2,FALSE)</f>
        <v>157931</v>
      </c>
      <c r="V138" s="78" t="s">
        <v>50</v>
      </c>
      <c r="W138" s="158">
        <f>VLOOKUP(V138,'Money Won'!$1:$1048576,2,FALSE)</f>
        <v>0</v>
      </c>
      <c r="X138" s="79" t="s">
        <v>195</v>
      </c>
      <c r="Y138" s="158">
        <f>VLOOKUP(X138,'Money Won'!$1:$1048576,2,FALSE)</f>
        <v>0</v>
      </c>
      <c r="Z138" s="79" t="s">
        <v>270</v>
      </c>
      <c r="AA138" s="158">
        <f>VLOOKUP(Z138,'Money Won'!$1:$1048576,2,FALSE)</f>
        <v>83422</v>
      </c>
      <c r="AB138" s="75" t="s">
        <v>197</v>
      </c>
      <c r="AC138" s="160">
        <f>VLOOKUP(AB138,'Money Won'!$1:$1048576,2,FALSE)</f>
        <v>0</v>
      </c>
      <c r="AD138" s="76" t="s">
        <v>181</v>
      </c>
      <c r="AE138" s="160">
        <f>VLOOKUP(AD138,'Money Won'!$1:$1048576,2,FALSE)</f>
        <v>0</v>
      </c>
      <c r="AF138" s="76" t="s">
        <v>102</v>
      </c>
      <c r="AG138" s="160">
        <f>VLOOKUP(AF138,'Money Won'!$1:$1048576,2,FALSE)</f>
        <v>0</v>
      </c>
    </row>
    <row r="139" spans="1:33" x14ac:dyDescent="0.2">
      <c r="A139" s="150">
        <v>138</v>
      </c>
      <c r="B139" s="51" t="s">
        <v>338</v>
      </c>
      <c r="C139" s="52">
        <f t="shared" si="2"/>
        <v>1740903</v>
      </c>
      <c r="D139" s="90" t="s">
        <v>32</v>
      </c>
      <c r="E139" s="91">
        <f>VLOOKUP(D139,'Money Won'!$1:$1048576,2,FALSE)</f>
        <v>424040</v>
      </c>
      <c r="F139" s="92" t="s">
        <v>36</v>
      </c>
      <c r="G139" s="91">
        <f>VLOOKUP(F139,'Money Won'!$1:$1048576,2,FALSE)</f>
        <v>101797</v>
      </c>
      <c r="H139" s="92" t="s">
        <v>60</v>
      </c>
      <c r="I139" s="91">
        <f>VLOOKUP(H139,'Money Won'!$1:$1048576,2,FALSE)</f>
        <v>502993</v>
      </c>
      <c r="J139" s="84" t="s">
        <v>33</v>
      </c>
      <c r="K139" s="154">
        <f>VLOOKUP(J139,'Money Won'!$1:$1048576,2,FALSE)</f>
        <v>0</v>
      </c>
      <c r="L139" s="85" t="s">
        <v>54</v>
      </c>
      <c r="M139" s="154">
        <f>VLOOKUP(L139,'Money Won'!$1:$1048576,2,FALSE)</f>
        <v>0</v>
      </c>
      <c r="N139" s="85" t="s">
        <v>178</v>
      </c>
      <c r="O139" s="154">
        <f>VLOOKUP(N139,'Money Won'!$1:$1048576,2,FALSE)</f>
        <v>101797</v>
      </c>
      <c r="P139" s="82" t="s">
        <v>264</v>
      </c>
      <c r="Q139" s="156">
        <f>VLOOKUP(P139,'Money Won'!$1:$1048576,2,FALSE)</f>
        <v>157931</v>
      </c>
      <c r="R139" s="82" t="s">
        <v>62</v>
      </c>
      <c r="S139" s="156">
        <f>VLOOKUP(R139,'Money Won'!$1:$1048576,2,FALSE)</f>
        <v>52074</v>
      </c>
      <c r="T139" s="82" t="s">
        <v>182</v>
      </c>
      <c r="U139" s="156">
        <f>VLOOKUP(T139,'Money Won'!$1:$1048576,2,FALSE)</f>
        <v>0</v>
      </c>
      <c r="V139" s="78" t="s">
        <v>186</v>
      </c>
      <c r="W139" s="158">
        <f>VLOOKUP(V139,'Money Won'!$1:$1048576,2,FALSE)</f>
        <v>38254</v>
      </c>
      <c r="X139" s="79" t="s">
        <v>180</v>
      </c>
      <c r="Y139" s="158">
        <f>VLOOKUP(X139,'Money Won'!$1:$1048576,2,FALSE)</f>
        <v>39275</v>
      </c>
      <c r="Z139" s="79" t="s">
        <v>270</v>
      </c>
      <c r="AA139" s="158">
        <f>VLOOKUP(Z139,'Money Won'!$1:$1048576,2,FALSE)</f>
        <v>83422</v>
      </c>
      <c r="AB139" s="75" t="s">
        <v>181</v>
      </c>
      <c r="AC139" s="160">
        <f>VLOOKUP(AB139,'Money Won'!$1:$1048576,2,FALSE)</f>
        <v>0</v>
      </c>
      <c r="AD139" s="76" t="s">
        <v>184</v>
      </c>
      <c r="AE139" s="160">
        <f>VLOOKUP(AD139,'Money Won'!$1:$1048576,2,FALSE)</f>
        <v>210757</v>
      </c>
      <c r="AF139" s="76" t="s">
        <v>280</v>
      </c>
      <c r="AG139" s="160">
        <f>VLOOKUP(AF139,'Money Won'!$1:$1048576,2,FALSE)</f>
        <v>28563</v>
      </c>
    </row>
    <row r="140" spans="1:33" x14ac:dyDescent="0.2">
      <c r="A140" s="150">
        <v>139</v>
      </c>
      <c r="B140" s="51" t="s">
        <v>361</v>
      </c>
      <c r="C140" s="52">
        <f t="shared" si="2"/>
        <v>1737754</v>
      </c>
      <c r="D140" s="90" t="s">
        <v>32</v>
      </c>
      <c r="E140" s="91">
        <f>VLOOKUP(D140,'Money Won'!$1:$1048576,2,FALSE)</f>
        <v>424040</v>
      </c>
      <c r="F140" s="92" t="s">
        <v>60</v>
      </c>
      <c r="G140" s="91">
        <f>VLOOKUP(F140,'Money Won'!$1:$1048576,2,FALSE)</f>
        <v>502993</v>
      </c>
      <c r="H140" s="92" t="s">
        <v>39</v>
      </c>
      <c r="I140" s="91">
        <f>VLOOKUP(H140,'Money Won'!$1:$1048576,2,FALSE)</f>
        <v>302236</v>
      </c>
      <c r="J140" s="84" t="s">
        <v>178</v>
      </c>
      <c r="K140" s="154">
        <f>VLOOKUP(J140,'Money Won'!$1:$1048576,2,FALSE)</f>
        <v>101797</v>
      </c>
      <c r="L140" s="85" t="s">
        <v>172</v>
      </c>
      <c r="M140" s="154">
        <f>VLOOKUP(L140,'Money Won'!$1:$1048576,2,FALSE)</f>
        <v>0</v>
      </c>
      <c r="N140" s="86" t="s">
        <v>174</v>
      </c>
      <c r="O140" s="154">
        <f>VLOOKUP(N140,'Money Won'!$1:$1048576,2,FALSE)</f>
        <v>210757</v>
      </c>
      <c r="P140" s="82" t="s">
        <v>96</v>
      </c>
      <c r="Q140" s="156">
        <f>VLOOKUP(P140,'Money Won'!$1:$1048576,2,FALSE)</f>
        <v>0</v>
      </c>
      <c r="R140" s="82" t="s">
        <v>132</v>
      </c>
      <c r="S140" s="156">
        <f>VLOOKUP(R140,'Money Won'!$1:$1048576,2,FALSE)</f>
        <v>0</v>
      </c>
      <c r="T140" s="82" t="s">
        <v>118</v>
      </c>
      <c r="U140" s="156">
        <f>VLOOKUP(T140,'Money Won'!$1:$1048576,2,FALSE)</f>
        <v>101797</v>
      </c>
      <c r="V140" s="78" t="s">
        <v>180</v>
      </c>
      <c r="W140" s="158">
        <f>VLOOKUP(V140,'Money Won'!$1:$1048576,2,FALSE)</f>
        <v>39275</v>
      </c>
      <c r="X140" s="79" t="s">
        <v>278</v>
      </c>
      <c r="Y140" s="158">
        <f>VLOOKUP(X140,'Money Won'!$1:$1048576,2,FALSE)</f>
        <v>0</v>
      </c>
      <c r="Z140" s="79" t="s">
        <v>193</v>
      </c>
      <c r="AA140" s="158">
        <f>VLOOKUP(Z140,'Money Won'!$1:$1048576,2,FALSE)</f>
        <v>26296</v>
      </c>
      <c r="AB140" s="75" t="s">
        <v>181</v>
      </c>
      <c r="AC140" s="160">
        <f>VLOOKUP(AB140,'Money Won'!$1:$1048576,2,FALSE)</f>
        <v>0</v>
      </c>
      <c r="AD140" s="75" t="s">
        <v>191</v>
      </c>
      <c r="AE140" s="160">
        <f>VLOOKUP(AD140,'Money Won'!$1:$1048576,2,FALSE)</f>
        <v>0</v>
      </c>
      <c r="AF140" s="76" t="s">
        <v>190</v>
      </c>
      <c r="AG140" s="160">
        <f>VLOOKUP(AF140,'Money Won'!$1:$1048576,2,FALSE)</f>
        <v>28563</v>
      </c>
    </row>
    <row r="141" spans="1:33" x14ac:dyDescent="0.2">
      <c r="A141" s="150">
        <v>140</v>
      </c>
      <c r="B141" s="51" t="s">
        <v>426</v>
      </c>
      <c r="C141" s="52">
        <f t="shared" si="2"/>
        <v>1702438</v>
      </c>
      <c r="D141" s="90" t="s">
        <v>176</v>
      </c>
      <c r="E141" s="91">
        <f>VLOOKUP(D141,'Money Won'!$1:$1048576,2,FALSE)</f>
        <v>0</v>
      </c>
      <c r="F141" s="92" t="s">
        <v>36</v>
      </c>
      <c r="G141" s="91">
        <f>VLOOKUP(F141,'Money Won'!$1:$1048576,2,FALSE)</f>
        <v>101797</v>
      </c>
      <c r="H141" s="92" t="s">
        <v>60</v>
      </c>
      <c r="I141" s="91">
        <f>VLOOKUP(H141,'Money Won'!$1:$1048576,2,FALSE)</f>
        <v>502993</v>
      </c>
      <c r="J141" s="84" t="s">
        <v>101</v>
      </c>
      <c r="K141" s="154">
        <f>VLOOKUP(J141,'Money Won'!$1:$1048576,2,FALSE)</f>
        <v>27073</v>
      </c>
      <c r="L141" s="85" t="s">
        <v>178</v>
      </c>
      <c r="M141" s="154">
        <f>VLOOKUP(L141,'Money Won'!$1:$1048576,2,FALSE)</f>
        <v>101797</v>
      </c>
      <c r="N141" s="86" t="s">
        <v>51</v>
      </c>
      <c r="O141" s="154">
        <f>VLOOKUP(N141,'Money Won'!$1:$1048576,2,FALSE)</f>
        <v>861457</v>
      </c>
      <c r="P141" s="82" t="s">
        <v>67</v>
      </c>
      <c r="Q141" s="156">
        <f>VLOOKUP(P141,'Money Won'!$1:$1048576,2,FALSE)</f>
        <v>0</v>
      </c>
      <c r="R141" s="82" t="s">
        <v>168</v>
      </c>
      <c r="S141" s="156">
        <f>VLOOKUP(R141,'Money Won'!$1:$1048576,2,FALSE)</f>
        <v>52074</v>
      </c>
      <c r="T141" s="82" t="s">
        <v>96</v>
      </c>
      <c r="U141" s="156">
        <f>VLOOKUP(T141,'Money Won'!$1:$1048576,2,FALSE)</f>
        <v>0</v>
      </c>
      <c r="V141" s="78" t="s">
        <v>273</v>
      </c>
      <c r="W141" s="158">
        <f>VLOOKUP(V141,'Money Won'!$1:$1048576,2,FALSE)</f>
        <v>0</v>
      </c>
      <c r="X141" s="79" t="s">
        <v>200</v>
      </c>
      <c r="Y141" s="158">
        <f>VLOOKUP(X141,'Money Won'!$1:$1048576,2,FALSE)</f>
        <v>0</v>
      </c>
      <c r="Z141" s="79" t="s">
        <v>192</v>
      </c>
      <c r="AA141" s="158">
        <f>VLOOKUP(Z141,'Money Won'!$1:$1048576,2,FALSE)</f>
        <v>26684</v>
      </c>
      <c r="AB141" s="75" t="s">
        <v>280</v>
      </c>
      <c r="AC141" s="160">
        <f>VLOOKUP(AB141,'Money Won'!$1:$1048576,2,FALSE)</f>
        <v>28563</v>
      </c>
      <c r="AD141" s="76" t="s">
        <v>283</v>
      </c>
      <c r="AE141" s="160">
        <f>VLOOKUP(AD141,'Money Won'!$1:$1048576,2,FALSE)</f>
        <v>0</v>
      </c>
      <c r="AF141" s="76" t="s">
        <v>117</v>
      </c>
      <c r="AG141" s="160">
        <f>VLOOKUP(AF141,'Money Won'!$1:$1048576,2,FALSE)</f>
        <v>0</v>
      </c>
    </row>
    <row r="142" spans="1:33" x14ac:dyDescent="0.2">
      <c r="A142" s="150">
        <v>141</v>
      </c>
      <c r="B142" s="51" t="s">
        <v>431</v>
      </c>
      <c r="C142" s="52">
        <f t="shared" si="2"/>
        <v>1655647</v>
      </c>
      <c r="D142" s="90" t="s">
        <v>32</v>
      </c>
      <c r="E142" s="91">
        <f>VLOOKUP(D142,'Money Won'!$1:$1048576,2,FALSE)</f>
        <v>424040</v>
      </c>
      <c r="F142" s="92" t="s">
        <v>60</v>
      </c>
      <c r="G142" s="91">
        <f>VLOOKUP(F142,'Money Won'!$1:$1048576,2,FALSE)</f>
        <v>502993</v>
      </c>
      <c r="H142" s="92" t="s">
        <v>59</v>
      </c>
      <c r="I142" s="91">
        <f>VLOOKUP(H142,'Money Won'!$1:$1048576,2,FALSE)</f>
        <v>302236</v>
      </c>
      <c r="J142" s="84" t="s">
        <v>127</v>
      </c>
      <c r="K142" s="154">
        <f>VLOOKUP(J142,'Money Won'!$1:$1048576,2,FALSE)</f>
        <v>129407</v>
      </c>
      <c r="L142" s="85" t="s">
        <v>98</v>
      </c>
      <c r="M142" s="154">
        <f>VLOOKUP(L142,'Money Won'!$1:$1048576,2,FALSE)</f>
        <v>52074</v>
      </c>
      <c r="N142" s="86" t="s">
        <v>178</v>
      </c>
      <c r="O142" s="154">
        <f>VLOOKUP(N142,'Money Won'!$1:$1048576,2,FALSE)</f>
        <v>101797</v>
      </c>
      <c r="P142" s="82" t="s">
        <v>121</v>
      </c>
      <c r="Q142" s="156">
        <f>VLOOKUP(P142,'Money Won'!$1:$1048576,2,FALSE)</f>
        <v>39275</v>
      </c>
      <c r="R142" s="82" t="s">
        <v>120</v>
      </c>
      <c r="S142" s="156">
        <f>VLOOKUP(R142,'Money Won'!$1:$1048576,2,FALSE)</f>
        <v>0</v>
      </c>
      <c r="T142" s="82" t="s">
        <v>47</v>
      </c>
      <c r="U142" s="156">
        <f>VLOOKUP(T142,'Money Won'!$1:$1048576,2,FALSE)</f>
        <v>0</v>
      </c>
      <c r="V142" s="78" t="s">
        <v>186</v>
      </c>
      <c r="W142" s="158">
        <f>VLOOKUP(V142,'Money Won'!$1:$1048576,2,FALSE)</f>
        <v>38254</v>
      </c>
      <c r="X142" s="79" t="s">
        <v>193</v>
      </c>
      <c r="Y142" s="158">
        <f>VLOOKUP(X142,'Money Won'!$1:$1048576,2,FALSE)</f>
        <v>26296</v>
      </c>
      <c r="Z142" s="79" t="s">
        <v>180</v>
      </c>
      <c r="AA142" s="158">
        <f>VLOOKUP(Z142,'Money Won'!$1:$1048576,2,FALSE)</f>
        <v>39275</v>
      </c>
      <c r="AB142" s="75" t="s">
        <v>133</v>
      </c>
      <c r="AC142" s="160">
        <f>VLOOKUP(AB142,'Money Won'!$1:$1048576,2,FALSE)</f>
        <v>0</v>
      </c>
      <c r="AD142" s="76" t="s">
        <v>283</v>
      </c>
      <c r="AE142" s="160">
        <f>VLOOKUP(AD142,'Money Won'!$1:$1048576,2,FALSE)</f>
        <v>0</v>
      </c>
      <c r="AF142" s="76" t="s">
        <v>189</v>
      </c>
      <c r="AG142" s="160">
        <f>VLOOKUP(AF142,'Money Won'!$1:$1048576,2,FALSE)</f>
        <v>0</v>
      </c>
    </row>
    <row r="143" spans="1:33" x14ac:dyDescent="0.2">
      <c r="A143" s="150">
        <v>142</v>
      </c>
      <c r="B143" s="51" t="s">
        <v>388</v>
      </c>
      <c r="C143" s="52">
        <f t="shared" si="2"/>
        <v>1643490</v>
      </c>
      <c r="D143" s="90" t="s">
        <v>32</v>
      </c>
      <c r="E143" s="91">
        <f>VLOOKUP(D143,'Money Won'!$1:$1048576,2,FALSE)</f>
        <v>424040</v>
      </c>
      <c r="F143" s="92" t="s">
        <v>36</v>
      </c>
      <c r="G143" s="91">
        <f>VLOOKUP(F143,'Money Won'!$1:$1048576,2,FALSE)</f>
        <v>101797</v>
      </c>
      <c r="H143" s="92" t="s">
        <v>60</v>
      </c>
      <c r="I143" s="91">
        <f>VLOOKUP(H143,'Money Won'!$1:$1048576,2,FALSE)</f>
        <v>502993</v>
      </c>
      <c r="J143" s="84" t="s">
        <v>175</v>
      </c>
      <c r="K143" s="154">
        <f>VLOOKUP(J143,'Money Won'!$1:$1048576,2,FALSE)</f>
        <v>0</v>
      </c>
      <c r="L143" s="85" t="s">
        <v>54</v>
      </c>
      <c r="M143" s="154">
        <f>VLOOKUP(L143,'Money Won'!$1:$1048576,2,FALSE)</f>
        <v>0</v>
      </c>
      <c r="N143" s="86" t="s">
        <v>174</v>
      </c>
      <c r="O143" s="154">
        <f>VLOOKUP(N143,'Money Won'!$1:$1048576,2,FALSE)</f>
        <v>210757</v>
      </c>
      <c r="P143" s="82" t="s">
        <v>62</v>
      </c>
      <c r="Q143" s="156">
        <f>VLOOKUP(P143,'Money Won'!$1:$1048576,2,FALSE)</f>
        <v>52074</v>
      </c>
      <c r="R143" s="82" t="s">
        <v>91</v>
      </c>
      <c r="S143" s="156">
        <f>VLOOKUP(R143,'Money Won'!$1:$1048576,2,FALSE)</f>
        <v>0</v>
      </c>
      <c r="T143" s="82" t="s">
        <v>118</v>
      </c>
      <c r="U143" s="156">
        <f>VLOOKUP(T143,'Money Won'!$1:$1048576,2,FALSE)</f>
        <v>101797</v>
      </c>
      <c r="V143" s="78" t="s">
        <v>180</v>
      </c>
      <c r="W143" s="158">
        <f>VLOOKUP(V143,'Money Won'!$1:$1048576,2,FALSE)</f>
        <v>39275</v>
      </c>
      <c r="X143" s="79" t="s">
        <v>278</v>
      </c>
      <c r="Y143" s="158">
        <f>VLOOKUP(X143,'Money Won'!$1:$1048576,2,FALSE)</f>
        <v>0</v>
      </c>
      <c r="Z143" s="80" t="s">
        <v>276</v>
      </c>
      <c r="AA143" s="158">
        <f>VLOOKUP(Z143,'Money Won'!$1:$1048576,2,FALSE)</f>
        <v>0</v>
      </c>
      <c r="AB143" s="75" t="s">
        <v>184</v>
      </c>
      <c r="AC143" s="160">
        <f>VLOOKUP(AB143,'Money Won'!$1:$1048576,2,FALSE)</f>
        <v>210757</v>
      </c>
      <c r="AD143" s="76" t="s">
        <v>283</v>
      </c>
      <c r="AE143" s="160">
        <f>VLOOKUP(AD143,'Money Won'!$1:$1048576,2,FALSE)</f>
        <v>0</v>
      </c>
      <c r="AF143" s="76" t="s">
        <v>189</v>
      </c>
      <c r="AG143" s="160">
        <f>VLOOKUP(AF143,'Money Won'!$1:$1048576,2,FALSE)</f>
        <v>0</v>
      </c>
    </row>
    <row r="144" spans="1:33" x14ac:dyDescent="0.2">
      <c r="A144" s="150">
        <v>143</v>
      </c>
      <c r="B144" s="51" t="s">
        <v>368</v>
      </c>
      <c r="C144" s="52">
        <f t="shared" si="2"/>
        <v>1623322</v>
      </c>
      <c r="D144" s="90" t="s">
        <v>32</v>
      </c>
      <c r="E144" s="91">
        <f>VLOOKUP(D144,'Money Won'!$1:$1048576,2,FALSE)</f>
        <v>424040</v>
      </c>
      <c r="F144" s="92" t="s">
        <v>43</v>
      </c>
      <c r="G144" s="91">
        <f>VLOOKUP(F144,'Money Won'!$1:$1048576,2,FALSE)</f>
        <v>30312</v>
      </c>
      <c r="H144" s="92" t="s">
        <v>176</v>
      </c>
      <c r="I144" s="91">
        <f>VLOOKUP(H144,'Money Won'!$1:$1048576,2,FALSE)</f>
        <v>0</v>
      </c>
      <c r="J144" s="84" t="s">
        <v>37</v>
      </c>
      <c r="K144" s="154">
        <f>VLOOKUP(J144,'Money Won'!$1:$1048576,2,FALSE)</f>
        <v>0</v>
      </c>
      <c r="L144" s="85" t="s">
        <v>173</v>
      </c>
      <c r="M144" s="154">
        <f>VLOOKUP(L144,'Money Won'!$1:$1048576,2,FALSE)</f>
        <v>603903</v>
      </c>
      <c r="N144" s="86" t="s">
        <v>98</v>
      </c>
      <c r="O144" s="154">
        <f>VLOOKUP(N144,'Money Won'!$1:$1048576,2,FALSE)</f>
        <v>52074</v>
      </c>
      <c r="P144" s="82" t="s">
        <v>96</v>
      </c>
      <c r="Q144" s="156">
        <f>VLOOKUP(P144,'Money Won'!$1:$1048576,2,FALSE)</f>
        <v>0</v>
      </c>
      <c r="R144" s="82" t="s">
        <v>61</v>
      </c>
      <c r="S144" s="156">
        <f>VLOOKUP(R144,'Money Won'!$1:$1048576,2,FALSE)</f>
        <v>302236</v>
      </c>
      <c r="T144" s="82" t="s">
        <v>183</v>
      </c>
      <c r="U144" s="156">
        <f>VLOOKUP(T144,'Money Won'!$1:$1048576,2,FALSE)</f>
        <v>0</v>
      </c>
      <c r="V144" s="78" t="s">
        <v>273</v>
      </c>
      <c r="W144" s="158">
        <f>VLOOKUP(V144,'Money Won'!$1:$1048576,2,FALSE)</f>
        <v>0</v>
      </c>
      <c r="X144" s="79" t="s">
        <v>195</v>
      </c>
      <c r="Y144" s="158">
        <f>VLOOKUP(X144,'Money Won'!$1:$1048576,2,FALSE)</f>
        <v>0</v>
      </c>
      <c r="Z144" s="79" t="s">
        <v>276</v>
      </c>
      <c r="AA144" s="158">
        <f>VLOOKUP(Z144,'Money Won'!$1:$1048576,2,FALSE)</f>
        <v>0</v>
      </c>
      <c r="AB144" s="75" t="s">
        <v>184</v>
      </c>
      <c r="AC144" s="160">
        <f>VLOOKUP(AB144,'Money Won'!$1:$1048576,2,FALSE)</f>
        <v>210757</v>
      </c>
      <c r="AD144" s="76" t="s">
        <v>191</v>
      </c>
      <c r="AE144" s="160">
        <f>VLOOKUP(AD144,'Money Won'!$1:$1048576,2,FALSE)</f>
        <v>0</v>
      </c>
      <c r="AF144" s="76" t="s">
        <v>286</v>
      </c>
      <c r="AG144" s="160">
        <f>VLOOKUP(AF144,'Money Won'!$1:$1048576,2,FALSE)</f>
        <v>0</v>
      </c>
    </row>
    <row r="145" spans="1:33" x14ac:dyDescent="0.2">
      <c r="A145" s="150">
        <v>144</v>
      </c>
      <c r="B145" s="51" t="s">
        <v>337</v>
      </c>
      <c r="C145" s="52">
        <f t="shared" si="2"/>
        <v>1616702</v>
      </c>
      <c r="D145" s="90" t="s">
        <v>59</v>
      </c>
      <c r="E145" s="91">
        <f>VLOOKUP(D145,'Money Won'!$1:$1048576,2,FALSE)</f>
        <v>302236</v>
      </c>
      <c r="F145" s="92" t="s">
        <v>36</v>
      </c>
      <c r="G145" s="91">
        <f>VLOOKUP(F145,'Money Won'!$1:$1048576,2,FALSE)</f>
        <v>101797</v>
      </c>
      <c r="H145" s="92" t="s">
        <v>58</v>
      </c>
      <c r="I145" s="91">
        <f>VLOOKUP(H145,'Money Won'!$1:$1048576,2,FALSE)</f>
        <v>0</v>
      </c>
      <c r="J145" s="84" t="s">
        <v>178</v>
      </c>
      <c r="K145" s="154">
        <f>VLOOKUP(J145,'Money Won'!$1:$1048576,2,FALSE)</f>
        <v>101797</v>
      </c>
      <c r="L145" s="85" t="s">
        <v>174</v>
      </c>
      <c r="M145" s="154">
        <f>VLOOKUP(L145,'Money Won'!$1:$1048576,2,FALSE)</f>
        <v>210757</v>
      </c>
      <c r="N145" s="86" t="s">
        <v>173</v>
      </c>
      <c r="O145" s="154">
        <f>VLOOKUP(N145,'Money Won'!$1:$1048576,2,FALSE)</f>
        <v>603903</v>
      </c>
      <c r="P145" s="82" t="s">
        <v>130</v>
      </c>
      <c r="Q145" s="156">
        <f>VLOOKUP(P145,'Money Won'!$1:$1048576,2,FALSE)</f>
        <v>157931</v>
      </c>
      <c r="R145" s="82" t="s">
        <v>63</v>
      </c>
      <c r="S145" s="156">
        <f>VLOOKUP(R145,'Money Won'!$1:$1048576,2,FALSE)</f>
        <v>0</v>
      </c>
      <c r="T145" s="82" t="s">
        <v>47</v>
      </c>
      <c r="U145" s="156">
        <f>VLOOKUP(T145,'Money Won'!$1:$1048576,2,FALSE)</f>
        <v>0</v>
      </c>
      <c r="V145" s="79" t="s">
        <v>193</v>
      </c>
      <c r="W145" s="158">
        <f>VLOOKUP(V145,'Money Won'!$1:$1048576,2,FALSE)</f>
        <v>26296</v>
      </c>
      <c r="X145" s="79" t="s">
        <v>272</v>
      </c>
      <c r="Y145" s="158">
        <f>VLOOKUP(X145,'Money Won'!$1:$1048576,2,FALSE)</f>
        <v>0</v>
      </c>
      <c r="Z145" s="79" t="s">
        <v>270</v>
      </c>
      <c r="AA145" s="158">
        <f>VLOOKUP(Z145,'Money Won'!$1:$1048576,2,FALSE)</f>
        <v>83422</v>
      </c>
      <c r="AB145" s="75" t="s">
        <v>197</v>
      </c>
      <c r="AC145" s="160">
        <f>VLOOKUP(AB145,'Money Won'!$1:$1048576,2,FALSE)</f>
        <v>0</v>
      </c>
      <c r="AD145" s="76" t="s">
        <v>133</v>
      </c>
      <c r="AE145" s="160">
        <f>VLOOKUP(AD145,'Money Won'!$1:$1048576,2,FALSE)</f>
        <v>0</v>
      </c>
      <c r="AF145" s="75" t="s">
        <v>280</v>
      </c>
      <c r="AG145" s="160">
        <f>VLOOKUP(AF145,'Money Won'!$1:$1048576,2,FALSE)</f>
        <v>28563</v>
      </c>
    </row>
    <row r="146" spans="1:33" x14ac:dyDescent="0.2">
      <c r="A146" s="150">
        <v>145</v>
      </c>
      <c r="B146" s="51" t="s">
        <v>419</v>
      </c>
      <c r="C146" s="52">
        <f t="shared" si="2"/>
        <v>1614141</v>
      </c>
      <c r="D146" s="90" t="s">
        <v>39</v>
      </c>
      <c r="E146" s="91">
        <f>VLOOKUP(D146,'Money Won'!$1:$1048576,2,FALSE)</f>
        <v>302236</v>
      </c>
      <c r="F146" s="92" t="s">
        <v>59</v>
      </c>
      <c r="G146" s="91">
        <f>VLOOKUP(F146,'Money Won'!$1:$1048576,2,FALSE)</f>
        <v>302236</v>
      </c>
      <c r="H146" s="92" t="s">
        <v>40</v>
      </c>
      <c r="I146" s="91">
        <f>VLOOKUP(H146,'Money Won'!$1:$1048576,2,FALSE)</f>
        <v>210757</v>
      </c>
      <c r="J146" s="84" t="s">
        <v>31</v>
      </c>
      <c r="K146" s="154">
        <f>VLOOKUP(J146,'Money Won'!$1:$1048576,2,FALSE)</f>
        <v>75649</v>
      </c>
      <c r="L146" s="85" t="s">
        <v>54</v>
      </c>
      <c r="M146" s="154">
        <f>VLOOKUP(L146,'Money Won'!$1:$1048576,2,FALSE)</f>
        <v>0</v>
      </c>
      <c r="N146" s="86" t="s">
        <v>174</v>
      </c>
      <c r="O146" s="154">
        <f>VLOOKUP(N146,'Money Won'!$1:$1048576,2,FALSE)</f>
        <v>210757</v>
      </c>
      <c r="P146" s="82" t="s">
        <v>67</v>
      </c>
      <c r="Q146" s="156">
        <f>VLOOKUP(P146,'Money Won'!$1:$1048576,2,FALSE)</f>
        <v>0</v>
      </c>
      <c r="R146" s="82" t="s">
        <v>70</v>
      </c>
      <c r="S146" s="156">
        <f>VLOOKUP(R146,'Money Won'!$1:$1048576,2,FALSE)</f>
        <v>157931</v>
      </c>
      <c r="T146" s="82" t="s">
        <v>62</v>
      </c>
      <c r="U146" s="156">
        <f>VLOOKUP(T146,'Money Won'!$1:$1048576,2,FALSE)</f>
        <v>52074</v>
      </c>
      <c r="V146" s="78" t="s">
        <v>268</v>
      </c>
      <c r="W146" s="158">
        <f>VLOOKUP(V146,'Money Won'!$1:$1048576,2,FALSE)</f>
        <v>0</v>
      </c>
      <c r="X146" s="79" t="s">
        <v>122</v>
      </c>
      <c r="Y146" s="158">
        <f>VLOOKUP(X146,'Money Won'!$1:$1048576,2,FALSE)</f>
        <v>27720</v>
      </c>
      <c r="Z146" s="79" t="s">
        <v>50</v>
      </c>
      <c r="AA146" s="158">
        <f>VLOOKUP(Z146,'Money Won'!$1:$1048576,2,FALSE)</f>
        <v>0</v>
      </c>
      <c r="AB146" s="75" t="s">
        <v>181</v>
      </c>
      <c r="AC146" s="160">
        <f>VLOOKUP(AB146,'Money Won'!$1:$1048576,2,FALSE)</f>
        <v>0</v>
      </c>
      <c r="AD146" s="76" t="s">
        <v>184</v>
      </c>
      <c r="AE146" s="160">
        <f>VLOOKUP(AD146,'Money Won'!$1:$1048576,2,FALSE)</f>
        <v>210757</v>
      </c>
      <c r="AF146" s="76" t="s">
        <v>285</v>
      </c>
      <c r="AG146" s="160">
        <f>VLOOKUP(AF146,'Money Won'!$1:$1048576,2,FALSE)</f>
        <v>64024</v>
      </c>
    </row>
    <row r="147" spans="1:33" x14ac:dyDescent="0.2">
      <c r="A147" s="150">
        <v>146</v>
      </c>
      <c r="B147" s="51" t="s">
        <v>382</v>
      </c>
      <c r="C147" s="52">
        <f t="shared" si="2"/>
        <v>1582178</v>
      </c>
      <c r="D147" s="90" t="s">
        <v>32</v>
      </c>
      <c r="E147" s="91">
        <f>VLOOKUP(D147,'Money Won'!$1:$1048576,2,FALSE)</f>
        <v>424040</v>
      </c>
      <c r="F147" s="92" t="s">
        <v>39</v>
      </c>
      <c r="G147" s="91">
        <f>VLOOKUP(F147,'Money Won'!$1:$1048576,2,FALSE)</f>
        <v>302236</v>
      </c>
      <c r="H147" s="92" t="s">
        <v>58</v>
      </c>
      <c r="I147" s="91">
        <f>VLOOKUP(H147,'Money Won'!$1:$1048576,2,FALSE)</f>
        <v>0</v>
      </c>
      <c r="J147" s="84" t="s">
        <v>101</v>
      </c>
      <c r="K147" s="154">
        <f>VLOOKUP(J147,'Money Won'!$1:$1048576,2,FALSE)</f>
        <v>27073</v>
      </c>
      <c r="L147" s="85" t="s">
        <v>173</v>
      </c>
      <c r="M147" s="154">
        <f>VLOOKUP(L147,'Money Won'!$1:$1048576,2,FALSE)</f>
        <v>603903</v>
      </c>
      <c r="N147" s="86" t="s">
        <v>68</v>
      </c>
      <c r="O147" s="154">
        <f>VLOOKUP(N147,'Money Won'!$1:$1048576,2,FALSE)</f>
        <v>0</v>
      </c>
      <c r="P147" s="82" t="s">
        <v>264</v>
      </c>
      <c r="Q147" s="156">
        <f>VLOOKUP(P147,'Money Won'!$1:$1048576,2,FALSE)</f>
        <v>157931</v>
      </c>
      <c r="R147" s="82" t="s">
        <v>131</v>
      </c>
      <c r="S147" s="156">
        <f>VLOOKUP(R147,'Money Won'!$1:$1048576,2,FALSE)</f>
        <v>0</v>
      </c>
      <c r="T147" s="82" t="s">
        <v>63</v>
      </c>
      <c r="U147" s="156">
        <f>VLOOKUP(T147,'Money Won'!$1:$1048576,2,FALSE)</f>
        <v>0</v>
      </c>
      <c r="V147" s="78" t="s">
        <v>180</v>
      </c>
      <c r="W147" s="158">
        <f>VLOOKUP(V147,'Money Won'!$1:$1048576,2,FALSE)</f>
        <v>39275</v>
      </c>
      <c r="X147" s="79" t="s">
        <v>122</v>
      </c>
      <c r="Y147" s="158">
        <f>VLOOKUP(X147,'Money Won'!$1:$1048576,2,FALSE)</f>
        <v>27720</v>
      </c>
      <c r="Z147" s="79" t="s">
        <v>195</v>
      </c>
      <c r="AA147" s="158">
        <f>VLOOKUP(Z147,'Money Won'!$1:$1048576,2,FALSE)</f>
        <v>0</v>
      </c>
      <c r="AB147" s="75" t="s">
        <v>133</v>
      </c>
      <c r="AC147" s="160">
        <f>VLOOKUP(AB147,'Money Won'!$1:$1048576,2,FALSE)</f>
        <v>0</v>
      </c>
      <c r="AD147" s="76" t="s">
        <v>197</v>
      </c>
      <c r="AE147" s="160">
        <f>VLOOKUP(AD147,'Money Won'!$1:$1048576,2,FALSE)</f>
        <v>0</v>
      </c>
      <c r="AF147" s="76" t="s">
        <v>189</v>
      </c>
      <c r="AG147" s="160">
        <f>VLOOKUP(AF147,'Money Won'!$1:$1048576,2,FALSE)</f>
        <v>0</v>
      </c>
    </row>
    <row r="148" spans="1:33" x14ac:dyDescent="0.2">
      <c r="A148" s="150">
        <v>147</v>
      </c>
      <c r="B148" s="51" t="s">
        <v>79</v>
      </c>
      <c r="C148" s="52">
        <f t="shared" si="2"/>
        <v>1556997</v>
      </c>
      <c r="D148" s="90" t="s">
        <v>32</v>
      </c>
      <c r="E148" s="91">
        <f>VLOOKUP(D148,'Money Won'!$1:$1048576,2,FALSE)</f>
        <v>424040</v>
      </c>
      <c r="F148" s="92" t="s">
        <v>36</v>
      </c>
      <c r="G148" s="91">
        <f>VLOOKUP(F148,'Money Won'!$1:$1048576,2,FALSE)</f>
        <v>101797</v>
      </c>
      <c r="H148" s="92" t="s">
        <v>39</v>
      </c>
      <c r="I148" s="91">
        <f>VLOOKUP(H148,'Money Won'!$1:$1048576,2,FALSE)</f>
        <v>302236</v>
      </c>
      <c r="J148" s="84" t="s">
        <v>174</v>
      </c>
      <c r="K148" s="154">
        <f>VLOOKUP(J148,'Money Won'!$1:$1048576,2,FALSE)</f>
        <v>210757</v>
      </c>
      <c r="L148" s="85" t="s">
        <v>54</v>
      </c>
      <c r="M148" s="154">
        <f>VLOOKUP(L148,'Money Won'!$1:$1048576,2,FALSE)</f>
        <v>0</v>
      </c>
      <c r="N148" s="86" t="s">
        <v>37</v>
      </c>
      <c r="O148" s="154">
        <f>VLOOKUP(N148,'Money Won'!$1:$1048576,2,FALSE)</f>
        <v>0</v>
      </c>
      <c r="P148" s="82" t="s">
        <v>264</v>
      </c>
      <c r="Q148" s="156">
        <f>VLOOKUP(P148,'Money Won'!$1:$1048576,2,FALSE)</f>
        <v>157931</v>
      </c>
      <c r="R148" s="82" t="s">
        <v>130</v>
      </c>
      <c r="S148" s="156">
        <f>VLOOKUP(R148,'Money Won'!$1:$1048576,2,FALSE)</f>
        <v>157931</v>
      </c>
      <c r="T148" s="82" t="s">
        <v>182</v>
      </c>
      <c r="U148" s="156">
        <f>VLOOKUP(T148,'Money Won'!$1:$1048576,2,FALSE)</f>
        <v>0</v>
      </c>
      <c r="V148" s="79" t="s">
        <v>125</v>
      </c>
      <c r="W148" s="158">
        <f>VLOOKUP(V148,'Money Won'!$1:$1048576,2,FALSE)</f>
        <v>0</v>
      </c>
      <c r="X148" s="79" t="s">
        <v>193</v>
      </c>
      <c r="Y148" s="158">
        <f>VLOOKUP(X148,'Money Won'!$1:$1048576,2,FALSE)</f>
        <v>26296</v>
      </c>
      <c r="Z148" s="79" t="s">
        <v>270</v>
      </c>
      <c r="AA148" s="158">
        <f>VLOOKUP(Z148,'Money Won'!$1:$1048576,2,FALSE)</f>
        <v>83422</v>
      </c>
      <c r="AB148" s="75" t="s">
        <v>191</v>
      </c>
      <c r="AC148" s="160">
        <f>VLOOKUP(AB148,'Money Won'!$1:$1048576,2,FALSE)</f>
        <v>0</v>
      </c>
      <c r="AD148" s="76" t="s">
        <v>280</v>
      </c>
      <c r="AE148" s="160">
        <f>VLOOKUP(AD148,'Money Won'!$1:$1048576,2,FALSE)</f>
        <v>28563</v>
      </c>
      <c r="AF148" s="76" t="s">
        <v>285</v>
      </c>
      <c r="AG148" s="160">
        <f>VLOOKUP(AF148,'Money Won'!$1:$1048576,2,FALSE)</f>
        <v>64024</v>
      </c>
    </row>
    <row r="149" spans="1:33" x14ac:dyDescent="0.2">
      <c r="A149" s="150">
        <v>148</v>
      </c>
      <c r="B149" s="51" t="s">
        <v>352</v>
      </c>
      <c r="C149" s="52">
        <f t="shared" si="2"/>
        <v>1554667</v>
      </c>
      <c r="D149" s="90" t="s">
        <v>32</v>
      </c>
      <c r="E149" s="91">
        <f>VLOOKUP(D149,'Money Won'!$1:$1048576,2,FALSE)</f>
        <v>424040</v>
      </c>
      <c r="F149" s="92" t="s">
        <v>36</v>
      </c>
      <c r="G149" s="91">
        <f>VLOOKUP(F149,'Money Won'!$1:$1048576,2,FALSE)</f>
        <v>101797</v>
      </c>
      <c r="H149" s="92" t="s">
        <v>60</v>
      </c>
      <c r="I149" s="91">
        <f>VLOOKUP(H149,'Money Won'!$1:$1048576,2,FALSE)</f>
        <v>502993</v>
      </c>
      <c r="J149" s="84" t="s">
        <v>37</v>
      </c>
      <c r="K149" s="154">
        <f>VLOOKUP(J149,'Money Won'!$1:$1048576,2,FALSE)</f>
        <v>0</v>
      </c>
      <c r="L149" s="85" t="s">
        <v>54</v>
      </c>
      <c r="M149" s="154">
        <f>VLOOKUP(L149,'Money Won'!$1:$1048576,2,FALSE)</f>
        <v>0</v>
      </c>
      <c r="N149" s="86" t="s">
        <v>52</v>
      </c>
      <c r="O149" s="154">
        <f>VLOOKUP(N149,'Money Won'!$1:$1048576,2,FALSE)</f>
        <v>0</v>
      </c>
      <c r="P149" s="82" t="s">
        <v>96</v>
      </c>
      <c r="Q149" s="156">
        <f>VLOOKUP(P149,'Money Won'!$1:$1048576,2,FALSE)</f>
        <v>0</v>
      </c>
      <c r="R149" s="82" t="s">
        <v>63</v>
      </c>
      <c r="S149" s="156">
        <f>VLOOKUP(R149,'Money Won'!$1:$1048576,2,FALSE)</f>
        <v>0</v>
      </c>
      <c r="T149" s="82" t="s">
        <v>266</v>
      </c>
      <c r="U149" s="156">
        <f>VLOOKUP(T149,'Money Won'!$1:$1048576,2,FALSE)</f>
        <v>424040</v>
      </c>
      <c r="V149" s="78" t="s">
        <v>268</v>
      </c>
      <c r="W149" s="158">
        <f>VLOOKUP(V149,'Money Won'!$1:$1048576,2,FALSE)</f>
        <v>0</v>
      </c>
      <c r="X149" s="79" t="s">
        <v>274</v>
      </c>
      <c r="Y149" s="158">
        <f>VLOOKUP(X149,'Money Won'!$1:$1048576,2,FALSE)</f>
        <v>0</v>
      </c>
      <c r="Z149" s="79" t="s">
        <v>278</v>
      </c>
      <c r="AA149" s="158">
        <f>VLOOKUP(Z149,'Money Won'!$1:$1048576,2,FALSE)</f>
        <v>0</v>
      </c>
      <c r="AB149" s="76" t="s">
        <v>279</v>
      </c>
      <c r="AC149" s="160">
        <f>VLOOKUP(AB149,'Money Won'!$1:$1048576,2,FALSE)</f>
        <v>0</v>
      </c>
      <c r="AD149" s="76" t="s">
        <v>290</v>
      </c>
      <c r="AE149" s="160">
        <f>VLOOKUP(AD149,'Money Won'!$1:$1048576,2,FALSE)</f>
        <v>101797</v>
      </c>
      <c r="AF149" s="76" t="s">
        <v>292</v>
      </c>
      <c r="AG149" s="160">
        <f>VLOOKUP(AF149,'Money Won'!$1:$1048576,2,FALSE)</f>
        <v>0</v>
      </c>
    </row>
    <row r="150" spans="1:33" x14ac:dyDescent="0.2">
      <c r="A150" s="150">
        <v>149</v>
      </c>
      <c r="B150" s="51" t="s">
        <v>404</v>
      </c>
      <c r="C150" s="52">
        <f t="shared" si="2"/>
        <v>1523920</v>
      </c>
      <c r="D150" s="90" t="s">
        <v>32</v>
      </c>
      <c r="E150" s="91">
        <f>VLOOKUP(D150,'Money Won'!$1:$1048576,2,FALSE)</f>
        <v>424040</v>
      </c>
      <c r="F150" s="92" t="s">
        <v>36</v>
      </c>
      <c r="G150" s="91">
        <f>VLOOKUP(F150,'Money Won'!$1:$1048576,2,FALSE)</f>
        <v>101797</v>
      </c>
      <c r="H150" s="92" t="s">
        <v>90</v>
      </c>
      <c r="I150" s="91">
        <f>VLOOKUP(H150,'Money Won'!$1:$1048576,2,FALSE)</f>
        <v>0</v>
      </c>
      <c r="J150" s="84" t="s">
        <v>127</v>
      </c>
      <c r="K150" s="154">
        <f>VLOOKUP(J150,'Money Won'!$1:$1048576,2,FALSE)</f>
        <v>129407</v>
      </c>
      <c r="L150" s="85" t="s">
        <v>54</v>
      </c>
      <c r="M150" s="154">
        <f>VLOOKUP(L150,'Money Won'!$1:$1048576,2,FALSE)</f>
        <v>0</v>
      </c>
      <c r="N150" s="86" t="s">
        <v>173</v>
      </c>
      <c r="O150" s="154">
        <f>VLOOKUP(N150,'Money Won'!$1:$1048576,2,FALSE)</f>
        <v>603903</v>
      </c>
      <c r="P150" s="82" t="s">
        <v>96</v>
      </c>
      <c r="Q150" s="156">
        <f>VLOOKUP(P150,'Money Won'!$1:$1048576,2,FALSE)</f>
        <v>0</v>
      </c>
      <c r="R150" s="82" t="s">
        <v>120</v>
      </c>
      <c r="S150" s="156">
        <f>VLOOKUP(R150,'Money Won'!$1:$1048576,2,FALSE)</f>
        <v>0</v>
      </c>
      <c r="T150" s="82" t="s">
        <v>182</v>
      </c>
      <c r="U150" s="156">
        <f>VLOOKUP(T150,'Money Won'!$1:$1048576,2,FALSE)</f>
        <v>0</v>
      </c>
      <c r="V150" s="78" t="s">
        <v>273</v>
      </c>
      <c r="W150" s="158">
        <f>VLOOKUP(V150,'Money Won'!$1:$1048576,2,FALSE)</f>
        <v>0</v>
      </c>
      <c r="X150" s="79" t="s">
        <v>122</v>
      </c>
      <c r="Y150" s="158">
        <f>VLOOKUP(X150,'Money Won'!$1:$1048576,2,FALSE)</f>
        <v>27720</v>
      </c>
      <c r="Z150" s="79" t="s">
        <v>193</v>
      </c>
      <c r="AA150" s="158">
        <f>VLOOKUP(Z150,'Money Won'!$1:$1048576,2,FALSE)</f>
        <v>26296</v>
      </c>
      <c r="AB150" s="75" t="s">
        <v>181</v>
      </c>
      <c r="AC150" s="160">
        <f>VLOOKUP(AB150,'Money Won'!$1:$1048576,2,FALSE)</f>
        <v>0</v>
      </c>
      <c r="AD150" s="75" t="s">
        <v>184</v>
      </c>
      <c r="AE150" s="160">
        <f>VLOOKUP(AD150,'Money Won'!$1:$1048576,2,FALSE)</f>
        <v>210757</v>
      </c>
      <c r="AF150" s="76" t="s">
        <v>189</v>
      </c>
      <c r="AG150" s="160">
        <f>VLOOKUP(AF150,'Money Won'!$1:$1048576,2,FALSE)</f>
        <v>0</v>
      </c>
    </row>
    <row r="151" spans="1:33" x14ac:dyDescent="0.2">
      <c r="A151" s="150">
        <v>150</v>
      </c>
      <c r="B151" s="51" t="s">
        <v>375</v>
      </c>
      <c r="C151" s="52">
        <f t="shared" si="2"/>
        <v>1518927</v>
      </c>
      <c r="D151" s="90" t="s">
        <v>32</v>
      </c>
      <c r="E151" s="91">
        <f>VLOOKUP(D151,'Money Won'!$1:$1048576,2,FALSE)</f>
        <v>424040</v>
      </c>
      <c r="F151" s="92" t="s">
        <v>36</v>
      </c>
      <c r="G151" s="91">
        <f>VLOOKUP(F151,'Money Won'!$1:$1048576,2,FALSE)</f>
        <v>101797</v>
      </c>
      <c r="H151" s="90" t="s">
        <v>60</v>
      </c>
      <c r="I151" s="91">
        <f>VLOOKUP(H151,'Money Won'!$1:$1048576,2,FALSE)</f>
        <v>502993</v>
      </c>
      <c r="J151" s="84" t="s">
        <v>101</v>
      </c>
      <c r="K151" s="154">
        <f>VLOOKUP(J151,'Money Won'!$1:$1048576,2,FALSE)</f>
        <v>27073</v>
      </c>
      <c r="L151" s="85" t="s">
        <v>54</v>
      </c>
      <c r="M151" s="154">
        <f>VLOOKUP(L151,'Money Won'!$1:$1048576,2,FALSE)</f>
        <v>0</v>
      </c>
      <c r="N151" s="86" t="s">
        <v>262</v>
      </c>
      <c r="O151" s="154">
        <f>VLOOKUP(N151,'Money Won'!$1:$1048576,2,FALSE)</f>
        <v>210757</v>
      </c>
      <c r="P151" s="82" t="s">
        <v>130</v>
      </c>
      <c r="Q151" s="156">
        <f>VLOOKUP(P151,'Money Won'!$1:$1048576,2,FALSE)</f>
        <v>157931</v>
      </c>
      <c r="R151" s="82" t="s">
        <v>129</v>
      </c>
      <c r="S151" s="156">
        <f>VLOOKUP(R151,'Money Won'!$1:$1048576,2,FALSE)</f>
        <v>0</v>
      </c>
      <c r="T151" s="82" t="s">
        <v>63</v>
      </c>
      <c r="U151" s="156">
        <f>VLOOKUP(T151,'Money Won'!$1:$1048576,2,FALSE)</f>
        <v>0</v>
      </c>
      <c r="V151" s="78" t="s">
        <v>273</v>
      </c>
      <c r="W151" s="158">
        <f>VLOOKUP(V151,'Money Won'!$1:$1048576,2,FALSE)</f>
        <v>0</v>
      </c>
      <c r="X151" s="79" t="s">
        <v>267</v>
      </c>
      <c r="Y151" s="158">
        <f>VLOOKUP(X151,'Money Won'!$1:$1048576,2,FALSE)</f>
        <v>30312</v>
      </c>
      <c r="Z151" s="79" t="s">
        <v>274</v>
      </c>
      <c r="AA151" s="158">
        <f>VLOOKUP(Z151,'Money Won'!$1:$1048576,2,FALSE)</f>
        <v>0</v>
      </c>
      <c r="AB151" s="75" t="s">
        <v>191</v>
      </c>
      <c r="AC151" s="160">
        <f>VLOOKUP(AB151,'Money Won'!$1:$1048576,2,FALSE)</f>
        <v>0</v>
      </c>
      <c r="AD151" s="76" t="s">
        <v>283</v>
      </c>
      <c r="AE151" s="160">
        <f>VLOOKUP(AD151,'Money Won'!$1:$1048576,2,FALSE)</f>
        <v>0</v>
      </c>
      <c r="AF151" s="76" t="s">
        <v>285</v>
      </c>
      <c r="AG151" s="160">
        <f>VLOOKUP(AF151,'Money Won'!$1:$1048576,2,FALSE)</f>
        <v>64024</v>
      </c>
    </row>
    <row r="152" spans="1:33" x14ac:dyDescent="0.2">
      <c r="A152" s="150">
        <v>151</v>
      </c>
      <c r="B152" s="51" t="s">
        <v>211</v>
      </c>
      <c r="C152" s="52">
        <f t="shared" si="2"/>
        <v>1518874</v>
      </c>
      <c r="D152" s="90" t="s">
        <v>32</v>
      </c>
      <c r="E152" s="91">
        <f>VLOOKUP(D152,'Money Won'!$1:$1048576,2,FALSE)</f>
        <v>424040</v>
      </c>
      <c r="F152" s="92" t="s">
        <v>36</v>
      </c>
      <c r="G152" s="91">
        <f>VLOOKUP(F152,'Money Won'!$1:$1048576,2,FALSE)</f>
        <v>101797</v>
      </c>
      <c r="H152" s="92" t="s">
        <v>60</v>
      </c>
      <c r="I152" s="91">
        <f>VLOOKUP(H152,'Money Won'!$1:$1048576,2,FALSE)</f>
        <v>502993</v>
      </c>
      <c r="J152" s="84" t="s">
        <v>101</v>
      </c>
      <c r="K152" s="154">
        <f>VLOOKUP(J152,'Money Won'!$1:$1048576,2,FALSE)</f>
        <v>27073</v>
      </c>
      <c r="L152" s="85" t="s">
        <v>54</v>
      </c>
      <c r="M152" s="154">
        <f>VLOOKUP(L152,'Money Won'!$1:$1048576,2,FALSE)</f>
        <v>0</v>
      </c>
      <c r="N152" s="86" t="s">
        <v>52</v>
      </c>
      <c r="O152" s="154">
        <f>VLOOKUP(N152,'Money Won'!$1:$1048576,2,FALSE)</f>
        <v>0</v>
      </c>
      <c r="P152" s="82" t="s">
        <v>96</v>
      </c>
      <c r="Q152" s="156">
        <f>VLOOKUP(P152,'Money Won'!$1:$1048576,2,FALSE)</f>
        <v>0</v>
      </c>
      <c r="R152" s="82" t="s">
        <v>132</v>
      </c>
      <c r="S152" s="156">
        <f>VLOOKUP(R152,'Money Won'!$1:$1048576,2,FALSE)</f>
        <v>0</v>
      </c>
      <c r="T152" s="82" t="s">
        <v>118</v>
      </c>
      <c r="U152" s="156">
        <f>VLOOKUP(T152,'Money Won'!$1:$1048576,2,FALSE)</f>
        <v>101797</v>
      </c>
      <c r="V152" s="78" t="s">
        <v>122</v>
      </c>
      <c r="W152" s="158">
        <f>VLOOKUP(V152,'Money Won'!$1:$1048576,2,FALSE)</f>
        <v>27720</v>
      </c>
      <c r="X152" s="79" t="s">
        <v>180</v>
      </c>
      <c r="Y152" s="158">
        <f>VLOOKUP(X152,'Money Won'!$1:$1048576,2,FALSE)</f>
        <v>39275</v>
      </c>
      <c r="Z152" s="79" t="s">
        <v>270</v>
      </c>
      <c r="AA152" s="158">
        <f>VLOOKUP(Z152,'Money Won'!$1:$1048576,2,FALSE)</f>
        <v>83422</v>
      </c>
      <c r="AB152" s="75" t="s">
        <v>184</v>
      </c>
      <c r="AC152" s="160">
        <f>VLOOKUP(AB152,'Money Won'!$1:$1048576,2,FALSE)</f>
        <v>210757</v>
      </c>
      <c r="AD152" s="76" t="s">
        <v>191</v>
      </c>
      <c r="AE152" s="160">
        <f>VLOOKUP(AD152,'Money Won'!$1:$1048576,2,FALSE)</f>
        <v>0</v>
      </c>
      <c r="AF152" s="76" t="s">
        <v>117</v>
      </c>
      <c r="AG152" s="160">
        <f>VLOOKUP(AF152,'Money Won'!$1:$1048576,2,FALSE)</f>
        <v>0</v>
      </c>
    </row>
    <row r="153" spans="1:33" x14ac:dyDescent="0.2">
      <c r="A153" s="150">
        <v>152</v>
      </c>
      <c r="B153" s="51" t="s">
        <v>342</v>
      </c>
      <c r="C153" s="52">
        <f t="shared" si="2"/>
        <v>1503232</v>
      </c>
      <c r="D153" s="90" t="s">
        <v>36</v>
      </c>
      <c r="E153" s="91">
        <f>VLOOKUP(D153,'Money Won'!$1:$1048576,2,FALSE)</f>
        <v>101797</v>
      </c>
      <c r="F153" s="92" t="s">
        <v>60</v>
      </c>
      <c r="G153" s="91">
        <f>VLOOKUP(F153,'Money Won'!$1:$1048576,2,FALSE)</f>
        <v>502993</v>
      </c>
      <c r="H153" s="92" t="s">
        <v>69</v>
      </c>
      <c r="I153" s="91">
        <f>VLOOKUP(H153,'Money Won'!$1:$1048576,2,FALSE)</f>
        <v>302236</v>
      </c>
      <c r="J153" s="84" t="s">
        <v>175</v>
      </c>
      <c r="K153" s="154">
        <f>VLOOKUP(J153,'Money Won'!$1:$1048576,2,FALSE)</f>
        <v>0</v>
      </c>
      <c r="L153" s="85" t="s">
        <v>54</v>
      </c>
      <c r="M153" s="154">
        <f>VLOOKUP(L153,'Money Won'!$1:$1048576,2,FALSE)</f>
        <v>0</v>
      </c>
      <c r="N153" s="86" t="s">
        <v>262</v>
      </c>
      <c r="O153" s="154">
        <f>VLOOKUP(N153,'Money Won'!$1:$1048576,2,FALSE)</f>
        <v>210757</v>
      </c>
      <c r="P153" s="82" t="s">
        <v>130</v>
      </c>
      <c r="Q153" s="156">
        <f>VLOOKUP(P153,'Money Won'!$1:$1048576,2,FALSE)</f>
        <v>157931</v>
      </c>
      <c r="R153" s="82" t="s">
        <v>264</v>
      </c>
      <c r="S153" s="156">
        <f>VLOOKUP(R153,'Money Won'!$1:$1048576,2,FALSE)</f>
        <v>157931</v>
      </c>
      <c r="T153" s="82" t="s">
        <v>63</v>
      </c>
      <c r="U153" s="156">
        <f>VLOOKUP(T153,'Money Won'!$1:$1048576,2,FALSE)</f>
        <v>0</v>
      </c>
      <c r="V153" s="78" t="s">
        <v>273</v>
      </c>
      <c r="W153" s="158">
        <f>VLOOKUP(V153,'Money Won'!$1:$1048576,2,FALSE)</f>
        <v>0</v>
      </c>
      <c r="X153" s="79" t="s">
        <v>267</v>
      </c>
      <c r="Y153" s="158">
        <f>VLOOKUP(X153,'Money Won'!$1:$1048576,2,FALSE)</f>
        <v>30312</v>
      </c>
      <c r="Z153" s="79" t="s">
        <v>180</v>
      </c>
      <c r="AA153" s="158">
        <f>VLOOKUP(Z153,'Money Won'!$1:$1048576,2,FALSE)</f>
        <v>39275</v>
      </c>
      <c r="AB153" s="75" t="s">
        <v>181</v>
      </c>
      <c r="AC153" s="160">
        <f>VLOOKUP(AB153,'Money Won'!$1:$1048576,2,FALSE)</f>
        <v>0</v>
      </c>
      <c r="AD153" s="76" t="s">
        <v>283</v>
      </c>
      <c r="AE153" s="160">
        <f>VLOOKUP(AD153,'Money Won'!$1:$1048576,2,FALSE)</f>
        <v>0</v>
      </c>
      <c r="AF153" s="76" t="s">
        <v>286</v>
      </c>
      <c r="AG153" s="160">
        <f>VLOOKUP(AF153,'Money Won'!$1:$1048576,2,FALSE)</f>
        <v>0</v>
      </c>
    </row>
    <row r="154" spans="1:33" x14ac:dyDescent="0.2">
      <c r="A154" s="150">
        <v>153</v>
      </c>
      <c r="B154" s="51" t="s">
        <v>381</v>
      </c>
      <c r="C154" s="52">
        <f t="shared" si="2"/>
        <v>1501070</v>
      </c>
      <c r="D154" s="90" t="s">
        <v>32</v>
      </c>
      <c r="E154" s="91">
        <f>VLOOKUP(D154,'Money Won'!$1:$1048576,2,FALSE)</f>
        <v>424040</v>
      </c>
      <c r="F154" s="92" t="s">
        <v>171</v>
      </c>
      <c r="G154" s="91">
        <f>VLOOKUP(F154,'Money Won'!$1:$1048576,2,FALSE)</f>
        <v>64024</v>
      </c>
      <c r="H154" s="92" t="s">
        <v>69</v>
      </c>
      <c r="I154" s="91">
        <f>VLOOKUP(H154,'Money Won'!$1:$1048576,2,FALSE)</f>
        <v>302236</v>
      </c>
      <c r="J154" s="84" t="s">
        <v>101</v>
      </c>
      <c r="K154" s="154">
        <f>VLOOKUP(J154,'Money Won'!$1:$1048576,2,FALSE)</f>
        <v>27073</v>
      </c>
      <c r="L154" s="86" t="s">
        <v>175</v>
      </c>
      <c r="M154" s="154">
        <f>VLOOKUP(L154,'Money Won'!$1:$1048576,2,FALSE)</f>
        <v>0</v>
      </c>
      <c r="N154" s="86" t="s">
        <v>173</v>
      </c>
      <c r="O154" s="154">
        <f>VLOOKUP(N154,'Money Won'!$1:$1048576,2,FALSE)</f>
        <v>603903</v>
      </c>
      <c r="P154" s="82" t="s">
        <v>168</v>
      </c>
      <c r="Q154" s="156">
        <f>VLOOKUP(P154,'Money Won'!$1:$1048576,2,FALSE)</f>
        <v>52074</v>
      </c>
      <c r="R154" s="82" t="s">
        <v>63</v>
      </c>
      <c r="S154" s="156">
        <f>VLOOKUP(R154,'Money Won'!$1:$1048576,2,FALSE)</f>
        <v>0</v>
      </c>
      <c r="T154" s="82" t="s">
        <v>129</v>
      </c>
      <c r="U154" s="156">
        <f>VLOOKUP(T154,'Money Won'!$1:$1048576,2,FALSE)</f>
        <v>0</v>
      </c>
      <c r="V154" s="78" t="s">
        <v>122</v>
      </c>
      <c r="W154" s="158">
        <f>VLOOKUP(V154,'Money Won'!$1:$1048576,2,FALSE)</f>
        <v>27720</v>
      </c>
      <c r="X154" s="79" t="s">
        <v>195</v>
      </c>
      <c r="Y154" s="158">
        <f>VLOOKUP(X154,'Money Won'!$1:$1048576,2,FALSE)</f>
        <v>0</v>
      </c>
      <c r="Z154" s="79" t="s">
        <v>278</v>
      </c>
      <c r="AA154" s="158">
        <f>VLOOKUP(Z154,'Money Won'!$1:$1048576,2,FALSE)</f>
        <v>0</v>
      </c>
      <c r="AB154" s="75" t="s">
        <v>133</v>
      </c>
      <c r="AC154" s="160">
        <f>VLOOKUP(AB154,'Money Won'!$1:$1048576,2,FALSE)</f>
        <v>0</v>
      </c>
      <c r="AD154" s="76" t="s">
        <v>197</v>
      </c>
      <c r="AE154" s="160">
        <f>VLOOKUP(AD154,'Money Won'!$1:$1048576,2,FALSE)</f>
        <v>0</v>
      </c>
      <c r="AF154" s="76" t="s">
        <v>189</v>
      </c>
      <c r="AG154" s="160">
        <f>VLOOKUP(AF154,'Money Won'!$1:$1048576,2,FALSE)</f>
        <v>0</v>
      </c>
    </row>
    <row r="155" spans="1:33" x14ac:dyDescent="0.2">
      <c r="A155" s="150">
        <v>154</v>
      </c>
      <c r="B155" s="51" t="s">
        <v>412</v>
      </c>
      <c r="C155" s="52">
        <f t="shared" si="2"/>
        <v>1497864</v>
      </c>
      <c r="D155" s="90" t="s">
        <v>32</v>
      </c>
      <c r="E155" s="91">
        <f>VLOOKUP(D155,'Money Won'!$1:$1048576,2,FALSE)</f>
        <v>424040</v>
      </c>
      <c r="F155" s="92" t="s">
        <v>36</v>
      </c>
      <c r="G155" s="91">
        <f>VLOOKUP(F155,'Money Won'!$1:$1048576,2,FALSE)</f>
        <v>101797</v>
      </c>
      <c r="H155" s="92" t="s">
        <v>176</v>
      </c>
      <c r="I155" s="91">
        <f>VLOOKUP(H155,'Money Won'!$1:$1048576,2,FALSE)</f>
        <v>0</v>
      </c>
      <c r="J155" s="84" t="s">
        <v>178</v>
      </c>
      <c r="K155" s="154">
        <f>VLOOKUP(J155,'Money Won'!$1:$1048576,2,FALSE)</f>
        <v>101797</v>
      </c>
      <c r="L155" s="85" t="s">
        <v>127</v>
      </c>
      <c r="M155" s="154">
        <f>VLOOKUP(L155,'Money Won'!$1:$1048576,2,FALSE)</f>
        <v>129407</v>
      </c>
      <c r="N155" s="86" t="s">
        <v>173</v>
      </c>
      <c r="O155" s="154">
        <f>VLOOKUP(N155,'Money Won'!$1:$1048576,2,FALSE)</f>
        <v>603903</v>
      </c>
      <c r="P155" s="82" t="s">
        <v>96</v>
      </c>
      <c r="Q155" s="156">
        <f>VLOOKUP(P155,'Money Won'!$1:$1048576,2,FALSE)</f>
        <v>0</v>
      </c>
      <c r="R155" s="82" t="s">
        <v>132</v>
      </c>
      <c r="S155" s="156">
        <f>VLOOKUP(R155,'Money Won'!$1:$1048576,2,FALSE)</f>
        <v>0</v>
      </c>
      <c r="T155" s="82" t="s">
        <v>62</v>
      </c>
      <c r="U155" s="156">
        <f>VLOOKUP(T155,'Money Won'!$1:$1048576,2,FALSE)</f>
        <v>52074</v>
      </c>
      <c r="V155" s="78" t="s">
        <v>122</v>
      </c>
      <c r="W155" s="158">
        <f>VLOOKUP(V155,'Money Won'!$1:$1048576,2,FALSE)</f>
        <v>27720</v>
      </c>
      <c r="X155" s="79" t="s">
        <v>123</v>
      </c>
      <c r="Y155" s="158">
        <f>VLOOKUP(X155,'Money Won'!$1:$1048576,2,FALSE)</f>
        <v>0</v>
      </c>
      <c r="Z155" s="79" t="s">
        <v>50</v>
      </c>
      <c r="AA155" s="158">
        <f>VLOOKUP(Z155,'Money Won'!$1:$1048576,2,FALSE)</f>
        <v>0</v>
      </c>
      <c r="AB155" s="75" t="s">
        <v>280</v>
      </c>
      <c r="AC155" s="160">
        <f>VLOOKUP(AB155,'Money Won'!$1:$1048576,2,FALSE)</f>
        <v>28563</v>
      </c>
      <c r="AD155" s="76" t="s">
        <v>283</v>
      </c>
      <c r="AE155" s="160">
        <f>VLOOKUP(AD155,'Money Won'!$1:$1048576,2,FALSE)</f>
        <v>0</v>
      </c>
      <c r="AF155" s="76" t="s">
        <v>190</v>
      </c>
      <c r="AG155" s="160">
        <f>VLOOKUP(AF155,'Money Won'!$1:$1048576,2,FALSE)</f>
        <v>28563</v>
      </c>
    </row>
    <row r="156" spans="1:33" x14ac:dyDescent="0.2">
      <c r="A156" s="150">
        <v>155</v>
      </c>
      <c r="B156" s="51" t="s">
        <v>399</v>
      </c>
      <c r="C156" s="52">
        <f t="shared" si="2"/>
        <v>1488822</v>
      </c>
      <c r="D156" s="90" t="s">
        <v>32</v>
      </c>
      <c r="E156" s="91">
        <f>VLOOKUP(D156,'Money Won'!$1:$1048576,2,FALSE)</f>
        <v>424040</v>
      </c>
      <c r="F156" s="92" t="s">
        <v>36</v>
      </c>
      <c r="G156" s="91">
        <f>VLOOKUP(F156,'Money Won'!$1:$1048576,2,FALSE)</f>
        <v>101797</v>
      </c>
      <c r="H156" s="92" t="s">
        <v>39</v>
      </c>
      <c r="I156" s="91">
        <f>VLOOKUP(H156,'Money Won'!$1:$1048576,2,FALSE)</f>
        <v>302236</v>
      </c>
      <c r="J156" s="84" t="s">
        <v>178</v>
      </c>
      <c r="K156" s="154">
        <f>VLOOKUP(J156,'Money Won'!$1:$1048576,2,FALSE)</f>
        <v>101797</v>
      </c>
      <c r="L156" s="85" t="s">
        <v>54</v>
      </c>
      <c r="M156" s="154">
        <f>VLOOKUP(L156,'Money Won'!$1:$1048576,2,FALSE)</f>
        <v>0</v>
      </c>
      <c r="N156" s="86" t="s">
        <v>174</v>
      </c>
      <c r="O156" s="154">
        <f>VLOOKUP(N156,'Money Won'!$1:$1048576,2,FALSE)</f>
        <v>210757</v>
      </c>
      <c r="P156" s="82" t="s">
        <v>131</v>
      </c>
      <c r="Q156" s="156">
        <f>VLOOKUP(P156,'Money Won'!$1:$1048576,2,FALSE)</f>
        <v>0</v>
      </c>
      <c r="R156" s="82" t="s">
        <v>182</v>
      </c>
      <c r="S156" s="156">
        <f>VLOOKUP(R156,'Money Won'!$1:$1048576,2,FALSE)</f>
        <v>0</v>
      </c>
      <c r="T156" s="82" t="s">
        <v>91</v>
      </c>
      <c r="U156" s="156">
        <f>VLOOKUP(T156,'Money Won'!$1:$1048576,2,FALSE)</f>
        <v>0</v>
      </c>
      <c r="V156" s="78" t="s">
        <v>122</v>
      </c>
      <c r="W156" s="158">
        <f>VLOOKUP(V156,'Money Won'!$1:$1048576,2,FALSE)</f>
        <v>27720</v>
      </c>
      <c r="X156" s="79" t="s">
        <v>193</v>
      </c>
      <c r="Y156" s="158">
        <f>VLOOKUP(X156,'Money Won'!$1:$1048576,2,FALSE)</f>
        <v>26296</v>
      </c>
      <c r="Z156" s="79" t="s">
        <v>270</v>
      </c>
      <c r="AA156" s="158">
        <f>VLOOKUP(Z156,'Money Won'!$1:$1048576,2,FALSE)</f>
        <v>83422</v>
      </c>
      <c r="AB156" s="75" t="s">
        <v>196</v>
      </c>
      <c r="AC156" s="160">
        <f>VLOOKUP(AB156,'Money Won'!$1:$1048576,2,FALSE)</f>
        <v>0</v>
      </c>
      <c r="AD156" s="76" t="s">
        <v>181</v>
      </c>
      <c r="AE156" s="160">
        <f>VLOOKUP(AD156,'Money Won'!$1:$1048576,2,FALSE)</f>
        <v>0</v>
      </c>
      <c r="AF156" s="76" t="s">
        <v>184</v>
      </c>
      <c r="AG156" s="160">
        <f>VLOOKUP(AF156,'Money Won'!$1:$1048576,2,FALSE)</f>
        <v>210757</v>
      </c>
    </row>
    <row r="157" spans="1:33" x14ac:dyDescent="0.2">
      <c r="A157" s="150">
        <v>156</v>
      </c>
      <c r="B157" s="51" t="s">
        <v>144</v>
      </c>
      <c r="C157" s="52">
        <f t="shared" si="2"/>
        <v>1485000</v>
      </c>
      <c r="D157" s="90" t="s">
        <v>59</v>
      </c>
      <c r="E157" s="91">
        <f>VLOOKUP(D157,'Money Won'!$1:$1048576,2,FALSE)</f>
        <v>302236</v>
      </c>
      <c r="F157" s="92" t="s">
        <v>60</v>
      </c>
      <c r="G157" s="91">
        <f>VLOOKUP(F157,'Money Won'!$1:$1048576,2,FALSE)</f>
        <v>502993</v>
      </c>
      <c r="H157" s="92" t="s">
        <v>69</v>
      </c>
      <c r="I157" s="91">
        <f>VLOOKUP(H157,'Money Won'!$1:$1048576,2,FALSE)</f>
        <v>302236</v>
      </c>
      <c r="J157" s="84" t="s">
        <v>101</v>
      </c>
      <c r="K157" s="154">
        <f>VLOOKUP(J157,'Money Won'!$1:$1048576,2,FALSE)</f>
        <v>27073</v>
      </c>
      <c r="L157" s="85" t="s">
        <v>42</v>
      </c>
      <c r="M157" s="154">
        <f>VLOOKUP(L157,'Money Won'!$1:$1048576,2,FALSE)</f>
        <v>0</v>
      </c>
      <c r="N157" s="86" t="s">
        <v>174</v>
      </c>
      <c r="O157" s="154">
        <f>VLOOKUP(N157,'Money Won'!$1:$1048576,2,FALSE)</f>
        <v>210757</v>
      </c>
      <c r="P157" s="82" t="s">
        <v>131</v>
      </c>
      <c r="Q157" s="156">
        <f>VLOOKUP(P157,'Money Won'!$1:$1048576,2,FALSE)</f>
        <v>0</v>
      </c>
      <c r="R157" s="82" t="s">
        <v>129</v>
      </c>
      <c r="S157" s="156">
        <f>VLOOKUP(R157,'Money Won'!$1:$1048576,2,FALSE)</f>
        <v>0</v>
      </c>
      <c r="T157" s="82" t="s">
        <v>120</v>
      </c>
      <c r="U157" s="156">
        <f>VLOOKUP(T157,'Money Won'!$1:$1048576,2,FALSE)</f>
        <v>0</v>
      </c>
      <c r="V157" s="78" t="s">
        <v>122</v>
      </c>
      <c r="W157" s="158">
        <f>VLOOKUP(V157,'Money Won'!$1:$1048576,2,FALSE)</f>
        <v>27720</v>
      </c>
      <c r="X157" s="79" t="s">
        <v>269</v>
      </c>
      <c r="Y157" s="158">
        <f>VLOOKUP(X157,'Money Won'!$1:$1048576,2,FALSE)</f>
        <v>0</v>
      </c>
      <c r="Z157" s="79" t="s">
        <v>270</v>
      </c>
      <c r="AA157" s="158">
        <f>VLOOKUP(Z157,'Money Won'!$1:$1048576,2,FALSE)</f>
        <v>83422</v>
      </c>
      <c r="AB157" s="75" t="s">
        <v>181</v>
      </c>
      <c r="AC157" s="160">
        <f>VLOOKUP(AB157,'Money Won'!$1:$1048576,2,FALSE)</f>
        <v>0</v>
      </c>
      <c r="AD157" s="76" t="s">
        <v>280</v>
      </c>
      <c r="AE157" s="160">
        <f>VLOOKUP(AD157,'Money Won'!$1:$1048576,2,FALSE)</f>
        <v>28563</v>
      </c>
      <c r="AF157" s="76" t="s">
        <v>197</v>
      </c>
      <c r="AG157" s="160">
        <f>VLOOKUP(AF157,'Money Won'!$1:$1048576,2,FALSE)</f>
        <v>0</v>
      </c>
    </row>
    <row r="158" spans="1:33" x14ac:dyDescent="0.2">
      <c r="A158" s="150">
        <v>157</v>
      </c>
      <c r="B158" s="51" t="s">
        <v>298</v>
      </c>
      <c r="C158" s="52">
        <f t="shared" si="2"/>
        <v>1477382</v>
      </c>
      <c r="D158" s="90" t="s">
        <v>40</v>
      </c>
      <c r="E158" s="91">
        <f>VLOOKUP(D158,'Money Won'!$1:$1048576,2,FALSE)</f>
        <v>210757</v>
      </c>
      <c r="F158" s="92" t="s">
        <v>44</v>
      </c>
      <c r="G158" s="91">
        <f>VLOOKUP(F158,'Money Won'!$1:$1048576,2,FALSE)</f>
        <v>302236</v>
      </c>
      <c r="H158" s="92" t="s">
        <v>34</v>
      </c>
      <c r="I158" s="91">
        <f>VLOOKUP(H158,'Money Won'!$1:$1048576,2,FALSE)</f>
        <v>157931</v>
      </c>
      <c r="J158" s="84" t="s">
        <v>42</v>
      </c>
      <c r="K158" s="154">
        <f>VLOOKUP(J158,'Money Won'!$1:$1048576,2,FALSE)</f>
        <v>0</v>
      </c>
      <c r="L158" s="85" t="s">
        <v>100</v>
      </c>
      <c r="M158" s="154">
        <f>VLOOKUP(L158,'Money Won'!$1:$1048576,2,FALSE)</f>
        <v>0</v>
      </c>
      <c r="N158" s="85" t="s">
        <v>174</v>
      </c>
      <c r="O158" s="154">
        <f>VLOOKUP(N158,'Money Won'!$1:$1048576,2,FALSE)</f>
        <v>210757</v>
      </c>
      <c r="P158" s="82" t="s">
        <v>47</v>
      </c>
      <c r="Q158" s="156">
        <f>VLOOKUP(P158,'Money Won'!$1:$1048576,2,FALSE)</f>
        <v>0</v>
      </c>
      <c r="R158" s="82" t="s">
        <v>61</v>
      </c>
      <c r="S158" s="156">
        <f>VLOOKUP(R158,'Money Won'!$1:$1048576,2,FALSE)</f>
        <v>302236</v>
      </c>
      <c r="T158" s="82" t="s">
        <v>63</v>
      </c>
      <c r="U158" s="156">
        <f>VLOOKUP(T158,'Money Won'!$1:$1048576,2,FALSE)</f>
        <v>0</v>
      </c>
      <c r="V158" s="78" t="s">
        <v>128</v>
      </c>
      <c r="W158" s="158">
        <f>VLOOKUP(V158,'Money Won'!$1:$1048576,2,FALSE)</f>
        <v>27461</v>
      </c>
      <c r="X158" s="79" t="s">
        <v>272</v>
      </c>
      <c r="Y158" s="158">
        <f>VLOOKUP(X158,'Money Won'!$1:$1048576,2,FALSE)</f>
        <v>0</v>
      </c>
      <c r="Z158" s="79" t="s">
        <v>192</v>
      </c>
      <c r="AA158" s="158">
        <f>VLOOKUP(Z158,'Money Won'!$1:$1048576,2,FALSE)</f>
        <v>26684</v>
      </c>
      <c r="AB158" s="76" t="s">
        <v>280</v>
      </c>
      <c r="AC158" s="160">
        <f>VLOOKUP(AB158,'Money Won'!$1:$1048576,2,FALSE)</f>
        <v>28563</v>
      </c>
      <c r="AD158" s="76" t="s">
        <v>184</v>
      </c>
      <c r="AE158" s="160">
        <f>VLOOKUP(AD158,'Money Won'!$1:$1048576,2,FALSE)</f>
        <v>210757</v>
      </c>
      <c r="AF158" s="76" t="s">
        <v>189</v>
      </c>
      <c r="AG158" s="160">
        <f>VLOOKUP(AF158,'Money Won'!$1:$1048576,2,FALSE)</f>
        <v>0</v>
      </c>
    </row>
    <row r="159" spans="1:33" x14ac:dyDescent="0.2">
      <c r="A159" s="150">
        <v>158</v>
      </c>
      <c r="B159" s="51" t="s">
        <v>366</v>
      </c>
      <c r="C159" s="52">
        <f t="shared" si="2"/>
        <v>1472689</v>
      </c>
      <c r="D159" s="90" t="s">
        <v>32</v>
      </c>
      <c r="E159" s="91">
        <f>VLOOKUP(D159,'Money Won'!$1:$1048576,2,FALSE)</f>
        <v>424040</v>
      </c>
      <c r="F159" s="92" t="s">
        <v>36</v>
      </c>
      <c r="G159" s="91">
        <f>VLOOKUP(F159,'Money Won'!$1:$1048576,2,FALSE)</f>
        <v>101797</v>
      </c>
      <c r="H159" s="92" t="s">
        <v>60</v>
      </c>
      <c r="I159" s="91">
        <f>VLOOKUP(H159,'Money Won'!$1:$1048576,2,FALSE)</f>
        <v>502993</v>
      </c>
      <c r="J159" s="84" t="s">
        <v>33</v>
      </c>
      <c r="K159" s="154">
        <f>VLOOKUP(J159,'Money Won'!$1:$1048576,2,FALSE)</f>
        <v>0</v>
      </c>
      <c r="L159" s="85" t="s">
        <v>31</v>
      </c>
      <c r="M159" s="154">
        <f>VLOOKUP(L159,'Money Won'!$1:$1048576,2,FALSE)</f>
        <v>75649</v>
      </c>
      <c r="N159" s="86" t="s">
        <v>100</v>
      </c>
      <c r="O159" s="154">
        <f>VLOOKUP(N159,'Money Won'!$1:$1048576,2,FALSE)</f>
        <v>0</v>
      </c>
      <c r="P159" s="82" t="s">
        <v>67</v>
      </c>
      <c r="Q159" s="156">
        <f>VLOOKUP(P159,'Money Won'!$1:$1048576,2,FALSE)</f>
        <v>0</v>
      </c>
      <c r="R159" s="82" t="s">
        <v>61</v>
      </c>
      <c r="S159" s="156">
        <f>VLOOKUP(R159,'Money Won'!$1:$1048576,2,FALSE)</f>
        <v>302236</v>
      </c>
      <c r="T159" s="82" t="s">
        <v>96</v>
      </c>
      <c r="U159" s="156">
        <f>VLOOKUP(T159,'Money Won'!$1:$1048576,2,FALSE)</f>
        <v>0</v>
      </c>
      <c r="V159" s="78" t="s">
        <v>186</v>
      </c>
      <c r="W159" s="158">
        <f>VLOOKUP(V159,'Money Won'!$1:$1048576,2,FALSE)</f>
        <v>38254</v>
      </c>
      <c r="X159" s="79" t="s">
        <v>122</v>
      </c>
      <c r="Y159" s="158">
        <f>VLOOKUP(X159,'Money Won'!$1:$1048576,2,FALSE)</f>
        <v>27720</v>
      </c>
      <c r="Z159" s="79" t="s">
        <v>278</v>
      </c>
      <c r="AA159" s="158">
        <f>VLOOKUP(Z159,'Money Won'!$1:$1048576,2,FALSE)</f>
        <v>0</v>
      </c>
      <c r="AB159" s="75" t="s">
        <v>191</v>
      </c>
      <c r="AC159" s="160">
        <f>VLOOKUP(AB159,'Money Won'!$1:$1048576,2,FALSE)</f>
        <v>0</v>
      </c>
      <c r="AD159" s="76" t="s">
        <v>102</v>
      </c>
      <c r="AE159" s="160">
        <f>VLOOKUP(AD159,'Money Won'!$1:$1048576,2,FALSE)</f>
        <v>0</v>
      </c>
      <c r="AF159" s="76" t="s">
        <v>291</v>
      </c>
      <c r="AG159" s="160">
        <f>VLOOKUP(AF159,'Money Won'!$1:$1048576,2,FALSE)</f>
        <v>0</v>
      </c>
    </row>
    <row r="160" spans="1:33" x14ac:dyDescent="0.2">
      <c r="A160" s="150">
        <v>159</v>
      </c>
      <c r="B160" s="51" t="s">
        <v>317</v>
      </c>
      <c r="C160" s="52">
        <f t="shared" si="2"/>
        <v>1464101</v>
      </c>
      <c r="D160" s="90" t="s">
        <v>32</v>
      </c>
      <c r="E160" s="91">
        <f>VLOOKUP(D160,'Money Won'!$1:$1048576,2,FALSE)</f>
        <v>424040</v>
      </c>
      <c r="F160" s="92" t="s">
        <v>36</v>
      </c>
      <c r="G160" s="91">
        <f>VLOOKUP(F160,'Money Won'!$1:$1048576,2,FALSE)</f>
        <v>101797</v>
      </c>
      <c r="H160" s="92" t="s">
        <v>59</v>
      </c>
      <c r="I160" s="91">
        <f>VLOOKUP(H160,'Money Won'!$1:$1048576,2,FALSE)</f>
        <v>302236</v>
      </c>
      <c r="J160" s="84" t="s">
        <v>178</v>
      </c>
      <c r="K160" s="154">
        <f>VLOOKUP(J160,'Money Won'!$1:$1048576,2,FALSE)</f>
        <v>101797</v>
      </c>
      <c r="L160" s="85" t="s">
        <v>127</v>
      </c>
      <c r="M160" s="154">
        <f>VLOOKUP(L160,'Money Won'!$1:$1048576,2,FALSE)</f>
        <v>129407</v>
      </c>
      <c r="N160" s="86" t="s">
        <v>124</v>
      </c>
      <c r="O160" s="154">
        <f>VLOOKUP(N160,'Money Won'!$1:$1048576,2,FALSE)</f>
        <v>101797</v>
      </c>
      <c r="P160" s="82" t="s">
        <v>132</v>
      </c>
      <c r="Q160" s="156">
        <f>VLOOKUP(P160,'Money Won'!$1:$1048576,2,FALSE)</f>
        <v>0</v>
      </c>
      <c r="R160" s="82" t="s">
        <v>120</v>
      </c>
      <c r="S160" s="156">
        <f>VLOOKUP(R160,'Money Won'!$1:$1048576,2,FALSE)</f>
        <v>0</v>
      </c>
      <c r="T160" s="82" t="s">
        <v>91</v>
      </c>
      <c r="U160" s="156">
        <f>VLOOKUP(T160,'Money Won'!$1:$1048576,2,FALSE)</f>
        <v>0</v>
      </c>
      <c r="V160" s="78" t="s">
        <v>186</v>
      </c>
      <c r="W160" s="158">
        <f>VLOOKUP(V160,'Money Won'!$1:$1048576,2,FALSE)</f>
        <v>38254</v>
      </c>
      <c r="X160" s="79" t="s">
        <v>122</v>
      </c>
      <c r="Y160" s="158">
        <f>VLOOKUP(X160,'Money Won'!$1:$1048576,2,FALSE)</f>
        <v>27720</v>
      </c>
      <c r="Z160" s="79" t="s">
        <v>193</v>
      </c>
      <c r="AA160" s="158">
        <f>VLOOKUP(Z160,'Money Won'!$1:$1048576,2,FALSE)</f>
        <v>26296</v>
      </c>
      <c r="AB160" s="75" t="s">
        <v>181</v>
      </c>
      <c r="AC160" s="160">
        <f>VLOOKUP(AB160,'Money Won'!$1:$1048576,2,FALSE)</f>
        <v>0</v>
      </c>
      <c r="AD160" s="76" t="s">
        <v>184</v>
      </c>
      <c r="AE160" s="160">
        <f>VLOOKUP(AD160,'Money Won'!$1:$1048576,2,FALSE)</f>
        <v>210757</v>
      </c>
      <c r="AF160" s="76" t="s">
        <v>133</v>
      </c>
      <c r="AG160" s="160">
        <f>VLOOKUP(AF160,'Money Won'!$1:$1048576,2,FALSE)</f>
        <v>0</v>
      </c>
    </row>
    <row r="161" spans="1:33" x14ac:dyDescent="0.2">
      <c r="A161" s="150">
        <v>160</v>
      </c>
      <c r="B161" s="51" t="s">
        <v>416</v>
      </c>
      <c r="C161" s="52">
        <f t="shared" si="2"/>
        <v>1456061</v>
      </c>
      <c r="D161" s="90" t="s">
        <v>36</v>
      </c>
      <c r="E161" s="91">
        <f>VLOOKUP(D161,'Money Won'!$1:$1048576,2,FALSE)</f>
        <v>101797</v>
      </c>
      <c r="F161" s="92" t="s">
        <v>41</v>
      </c>
      <c r="G161" s="91">
        <f>VLOOKUP(F161,'Money Won'!$1:$1048576,2,FALSE)</f>
        <v>157931</v>
      </c>
      <c r="H161" s="92" t="s">
        <v>46</v>
      </c>
      <c r="I161" s="91">
        <f>VLOOKUP(H161,'Money Won'!$1:$1048576,2,FALSE)</f>
        <v>52074</v>
      </c>
      <c r="J161" s="84" t="s">
        <v>178</v>
      </c>
      <c r="K161" s="154">
        <f>VLOOKUP(J161,'Money Won'!$1:$1048576,2,FALSE)</f>
        <v>101797</v>
      </c>
      <c r="L161" s="85" t="s">
        <v>54</v>
      </c>
      <c r="M161" s="154">
        <f>VLOOKUP(L161,'Money Won'!$1:$1048576,2,FALSE)</f>
        <v>0</v>
      </c>
      <c r="N161" s="86" t="s">
        <v>173</v>
      </c>
      <c r="O161" s="154">
        <f>VLOOKUP(N161,'Money Won'!$1:$1048576,2,FALSE)</f>
        <v>603903</v>
      </c>
      <c r="P161" s="82" t="s">
        <v>264</v>
      </c>
      <c r="Q161" s="156">
        <f>VLOOKUP(P161,'Money Won'!$1:$1048576,2,FALSE)</f>
        <v>157931</v>
      </c>
      <c r="R161" s="82" t="s">
        <v>132</v>
      </c>
      <c r="S161" s="156">
        <f>VLOOKUP(R161,'Money Won'!$1:$1048576,2,FALSE)</f>
        <v>0</v>
      </c>
      <c r="T161" s="82" t="s">
        <v>130</v>
      </c>
      <c r="U161" s="156">
        <f>VLOOKUP(T161,'Money Won'!$1:$1048576,2,FALSE)</f>
        <v>157931</v>
      </c>
      <c r="V161" s="78" t="s">
        <v>180</v>
      </c>
      <c r="W161" s="158">
        <f>VLOOKUP(V161,'Money Won'!$1:$1048576,2,FALSE)</f>
        <v>39275</v>
      </c>
      <c r="X161" s="79" t="s">
        <v>272</v>
      </c>
      <c r="Y161" s="158">
        <f>VLOOKUP(X161,'Money Won'!$1:$1048576,2,FALSE)</f>
        <v>0</v>
      </c>
      <c r="Z161" s="79" t="s">
        <v>270</v>
      </c>
      <c r="AA161" s="158">
        <f>VLOOKUP(Z161,'Money Won'!$1:$1048576,2,FALSE)</f>
        <v>83422</v>
      </c>
      <c r="AB161" s="75" t="s">
        <v>181</v>
      </c>
      <c r="AC161" s="160">
        <f>VLOOKUP(AB161,'Money Won'!$1:$1048576,2,FALSE)</f>
        <v>0</v>
      </c>
      <c r="AD161" s="76" t="s">
        <v>133</v>
      </c>
      <c r="AE161" s="160">
        <f>VLOOKUP(AD161,'Money Won'!$1:$1048576,2,FALSE)</f>
        <v>0</v>
      </c>
      <c r="AF161" s="76" t="s">
        <v>197</v>
      </c>
      <c r="AG161" s="160">
        <f>VLOOKUP(AF161,'Money Won'!$1:$1048576,2,FALSE)</f>
        <v>0</v>
      </c>
    </row>
    <row r="162" spans="1:33" x14ac:dyDescent="0.2">
      <c r="A162" s="150">
        <v>161</v>
      </c>
      <c r="B162" s="51" t="s">
        <v>433</v>
      </c>
      <c r="C162" s="52">
        <f t="shared" si="2"/>
        <v>1454838</v>
      </c>
      <c r="D162" s="90" t="s">
        <v>32</v>
      </c>
      <c r="E162" s="91">
        <f>VLOOKUP(D162,'Money Won'!$1:$1048576,2,FALSE)</f>
        <v>424040</v>
      </c>
      <c r="F162" s="92" t="s">
        <v>60</v>
      </c>
      <c r="G162" s="91">
        <f>VLOOKUP(F162,'Money Won'!$1:$1048576,2,FALSE)</f>
        <v>502993</v>
      </c>
      <c r="H162" s="92" t="s">
        <v>35</v>
      </c>
      <c r="I162" s="91">
        <f>VLOOKUP(H162,'Money Won'!$1:$1048576,2,FALSE)</f>
        <v>52074</v>
      </c>
      <c r="J162" s="84" t="s">
        <v>127</v>
      </c>
      <c r="K162" s="154">
        <f>VLOOKUP(J162,'Money Won'!$1:$1048576,2,FALSE)</f>
        <v>129407</v>
      </c>
      <c r="L162" s="85" t="s">
        <v>98</v>
      </c>
      <c r="M162" s="154">
        <f>VLOOKUP(L162,'Money Won'!$1:$1048576,2,FALSE)</f>
        <v>52074</v>
      </c>
      <c r="N162" s="86" t="s">
        <v>178</v>
      </c>
      <c r="O162" s="154">
        <f>VLOOKUP(N162,'Money Won'!$1:$1048576,2,FALSE)</f>
        <v>101797</v>
      </c>
      <c r="P162" s="82" t="s">
        <v>121</v>
      </c>
      <c r="Q162" s="156">
        <f>VLOOKUP(P162,'Money Won'!$1:$1048576,2,FALSE)</f>
        <v>39275</v>
      </c>
      <c r="R162" s="82" t="s">
        <v>120</v>
      </c>
      <c r="S162" s="156">
        <f>VLOOKUP(R162,'Money Won'!$1:$1048576,2,FALSE)</f>
        <v>0</v>
      </c>
      <c r="T162" s="82" t="s">
        <v>67</v>
      </c>
      <c r="U162" s="156">
        <f>VLOOKUP(T162,'Money Won'!$1:$1048576,2,FALSE)</f>
        <v>0</v>
      </c>
      <c r="V162" s="78" t="s">
        <v>180</v>
      </c>
      <c r="W162" s="158">
        <f>VLOOKUP(V162,'Money Won'!$1:$1048576,2,FALSE)</f>
        <v>39275</v>
      </c>
      <c r="X162" s="79" t="s">
        <v>272</v>
      </c>
      <c r="Y162" s="158">
        <f>VLOOKUP(X162,'Money Won'!$1:$1048576,2,FALSE)</f>
        <v>0</v>
      </c>
      <c r="Z162" s="79" t="s">
        <v>186</v>
      </c>
      <c r="AA162" s="158">
        <f>VLOOKUP(Z162,'Money Won'!$1:$1048576,2,FALSE)</f>
        <v>38254</v>
      </c>
      <c r="AB162" s="75" t="s">
        <v>189</v>
      </c>
      <c r="AC162" s="160">
        <f>VLOOKUP(AB162,'Money Won'!$1:$1048576,2,FALSE)</f>
        <v>0</v>
      </c>
      <c r="AD162" s="76" t="s">
        <v>283</v>
      </c>
      <c r="AE162" s="160">
        <f>VLOOKUP(AD162,'Money Won'!$1:$1048576,2,FALSE)</f>
        <v>0</v>
      </c>
      <c r="AF162" s="76" t="s">
        <v>289</v>
      </c>
      <c r="AG162" s="160">
        <f>VLOOKUP(AF162,'Money Won'!$1:$1048576,2,FALSE)</f>
        <v>75649</v>
      </c>
    </row>
    <row r="163" spans="1:33" x14ac:dyDescent="0.2">
      <c r="A163" s="150">
        <v>162</v>
      </c>
      <c r="B163" s="51" t="s">
        <v>385</v>
      </c>
      <c r="C163" s="52">
        <f t="shared" si="2"/>
        <v>1453601</v>
      </c>
      <c r="D163" s="90" t="s">
        <v>32</v>
      </c>
      <c r="E163" s="91">
        <f>VLOOKUP(D163,'Money Won'!$1:$1048576,2,FALSE)</f>
        <v>424040</v>
      </c>
      <c r="F163" s="92" t="s">
        <v>40</v>
      </c>
      <c r="G163" s="91">
        <f>VLOOKUP(F163,'Money Won'!$1:$1048576,2,FALSE)</f>
        <v>210757</v>
      </c>
      <c r="H163" s="92" t="s">
        <v>60</v>
      </c>
      <c r="I163" s="91">
        <f>VLOOKUP(H163,'Money Won'!$1:$1048576,2,FALSE)</f>
        <v>502993</v>
      </c>
      <c r="J163" s="84" t="s">
        <v>42</v>
      </c>
      <c r="K163" s="154">
        <f>VLOOKUP(J163,'Money Won'!$1:$1048576,2,FALSE)</f>
        <v>0</v>
      </c>
      <c r="L163" s="85" t="s">
        <v>98</v>
      </c>
      <c r="M163" s="154">
        <f>VLOOKUP(L163,'Money Won'!$1:$1048576,2,FALSE)</f>
        <v>52074</v>
      </c>
      <c r="N163" s="86" t="s">
        <v>174</v>
      </c>
      <c r="O163" s="154">
        <f>VLOOKUP(N163,'Money Won'!$1:$1048576,2,FALSE)</f>
        <v>210757</v>
      </c>
      <c r="P163" s="82" t="s">
        <v>96</v>
      </c>
      <c r="Q163" s="156">
        <f>VLOOKUP(P163,'Money Won'!$1:$1048576,2,FALSE)</f>
        <v>0</v>
      </c>
      <c r="R163" s="82" t="s">
        <v>132</v>
      </c>
      <c r="S163" s="156">
        <f>VLOOKUP(R163,'Money Won'!$1:$1048576,2,FALSE)</f>
        <v>0</v>
      </c>
      <c r="T163" s="82" t="s">
        <v>120</v>
      </c>
      <c r="U163" s="156">
        <f>VLOOKUP(T163,'Money Won'!$1:$1048576,2,FALSE)</f>
        <v>0</v>
      </c>
      <c r="V163" s="78" t="s">
        <v>193</v>
      </c>
      <c r="W163" s="158">
        <f>VLOOKUP(V163,'Money Won'!$1:$1048576,2,FALSE)</f>
        <v>26296</v>
      </c>
      <c r="X163" s="79" t="s">
        <v>192</v>
      </c>
      <c r="Y163" s="158">
        <f>VLOOKUP(X163,'Money Won'!$1:$1048576,2,FALSE)</f>
        <v>26684</v>
      </c>
      <c r="Z163" s="79" t="s">
        <v>125</v>
      </c>
      <c r="AA163" s="158">
        <f>VLOOKUP(Z163,'Money Won'!$1:$1048576,2,FALSE)</f>
        <v>0</v>
      </c>
      <c r="AB163" s="75" t="s">
        <v>281</v>
      </c>
      <c r="AC163" s="160">
        <f>VLOOKUP(AB163,'Money Won'!$1:$1048576,2,FALSE)</f>
        <v>0</v>
      </c>
      <c r="AD163" s="76" t="s">
        <v>136</v>
      </c>
      <c r="AE163" s="160">
        <f>VLOOKUP(AD163,'Money Won'!$1:$1048576,2,FALSE)</f>
        <v>0</v>
      </c>
      <c r="AF163" s="76" t="s">
        <v>189</v>
      </c>
      <c r="AG163" s="160">
        <f>VLOOKUP(AF163,'Money Won'!$1:$1048576,2,FALSE)</f>
        <v>0</v>
      </c>
    </row>
    <row r="164" spans="1:33" x14ac:dyDescent="0.2">
      <c r="A164" s="150">
        <v>163</v>
      </c>
      <c r="B164" s="51" t="s">
        <v>301</v>
      </c>
      <c r="C164" s="52">
        <f t="shared" si="2"/>
        <v>1434202</v>
      </c>
      <c r="D164" s="90" t="s">
        <v>32</v>
      </c>
      <c r="E164" s="91">
        <f>VLOOKUP(D164,'Money Won'!$1:$1048576,2,FALSE)</f>
        <v>424040</v>
      </c>
      <c r="F164" s="90" t="s">
        <v>36</v>
      </c>
      <c r="G164" s="91">
        <f>VLOOKUP(F164,'Money Won'!$1:$1048576,2,FALSE)</f>
        <v>101797</v>
      </c>
      <c r="H164" s="92" t="s">
        <v>39</v>
      </c>
      <c r="I164" s="91">
        <f>VLOOKUP(H164,'Money Won'!$1:$1048576,2,FALSE)</f>
        <v>302236</v>
      </c>
      <c r="J164" s="86" t="s">
        <v>37</v>
      </c>
      <c r="K164" s="154">
        <f>VLOOKUP(J164,'Money Won'!$1:$1048576,2,FALSE)</f>
        <v>0</v>
      </c>
      <c r="L164" s="85" t="s">
        <v>54</v>
      </c>
      <c r="M164" s="154">
        <f>VLOOKUP(L164,'Money Won'!$1:$1048576,2,FALSE)</f>
        <v>0</v>
      </c>
      <c r="N164" s="86" t="s">
        <v>174</v>
      </c>
      <c r="O164" s="154">
        <f>VLOOKUP(N164,'Money Won'!$1:$1048576,2,FALSE)</f>
        <v>210757</v>
      </c>
      <c r="P164" s="82" t="s">
        <v>96</v>
      </c>
      <c r="Q164" s="156">
        <f>VLOOKUP(P164,'Money Won'!$1:$1048576,2,FALSE)</f>
        <v>0</v>
      </c>
      <c r="R164" s="82" t="s">
        <v>264</v>
      </c>
      <c r="S164" s="156">
        <f>VLOOKUP(R164,'Money Won'!$1:$1048576,2,FALSE)</f>
        <v>157931</v>
      </c>
      <c r="T164" s="82" t="s">
        <v>132</v>
      </c>
      <c r="U164" s="156">
        <f>VLOOKUP(T164,'Money Won'!$1:$1048576,2,FALSE)</f>
        <v>0</v>
      </c>
      <c r="V164" s="78" t="s">
        <v>192</v>
      </c>
      <c r="W164" s="158">
        <f>VLOOKUP(V164,'Money Won'!$1:$1048576,2,FALSE)</f>
        <v>26684</v>
      </c>
      <c r="X164" s="79" t="s">
        <v>272</v>
      </c>
      <c r="Y164" s="158">
        <f>VLOOKUP(X164,'Money Won'!$1:$1048576,2,FALSE)</f>
        <v>0</v>
      </c>
      <c r="Z164" s="79" t="s">
        <v>200</v>
      </c>
      <c r="AA164" s="158">
        <f>VLOOKUP(Z164,'Money Won'!$1:$1048576,2,FALSE)</f>
        <v>0</v>
      </c>
      <c r="AB164" s="75" t="s">
        <v>184</v>
      </c>
      <c r="AC164" s="160">
        <f>VLOOKUP(AB164,'Money Won'!$1:$1048576,2,FALSE)</f>
        <v>210757</v>
      </c>
      <c r="AD164" s="75" t="s">
        <v>133</v>
      </c>
      <c r="AE164" s="160">
        <f>VLOOKUP(AD164,'Money Won'!$1:$1048576,2,FALSE)</f>
        <v>0</v>
      </c>
      <c r="AF164" s="76" t="s">
        <v>117</v>
      </c>
      <c r="AG164" s="160">
        <f>VLOOKUP(AF164,'Money Won'!$1:$1048576,2,FALSE)</f>
        <v>0</v>
      </c>
    </row>
    <row r="165" spans="1:33" x14ac:dyDescent="0.2">
      <c r="A165" s="150">
        <v>164</v>
      </c>
      <c r="B165" s="51" t="s">
        <v>359</v>
      </c>
      <c r="C165" s="52">
        <f t="shared" si="2"/>
        <v>1424567</v>
      </c>
      <c r="D165" s="90" t="s">
        <v>32</v>
      </c>
      <c r="E165" s="91">
        <f>VLOOKUP(D165,'Money Won'!$1:$1048576,2,FALSE)</f>
        <v>424040</v>
      </c>
      <c r="F165" s="90" t="s">
        <v>60</v>
      </c>
      <c r="G165" s="91">
        <f>VLOOKUP(F165,'Money Won'!$1:$1048576,2,FALSE)</f>
        <v>502993</v>
      </c>
      <c r="H165" s="92" t="s">
        <v>69</v>
      </c>
      <c r="I165" s="91">
        <f>VLOOKUP(H165,'Money Won'!$1:$1048576,2,FALSE)</f>
        <v>302236</v>
      </c>
      <c r="J165" s="84" t="s">
        <v>42</v>
      </c>
      <c r="K165" s="154">
        <f>VLOOKUP(J165,'Money Won'!$1:$1048576,2,FALSE)</f>
        <v>0</v>
      </c>
      <c r="L165" s="85" t="s">
        <v>53</v>
      </c>
      <c r="M165" s="154">
        <f>VLOOKUP(L165,'Money Won'!$1:$1048576,2,FALSE)</f>
        <v>0</v>
      </c>
      <c r="N165" s="86" t="s">
        <v>37</v>
      </c>
      <c r="O165" s="154">
        <f>VLOOKUP(N165,'Money Won'!$1:$1048576,2,FALSE)</f>
        <v>0</v>
      </c>
      <c r="P165" s="82" t="s">
        <v>96</v>
      </c>
      <c r="Q165" s="156">
        <f>VLOOKUP(P165,'Money Won'!$1:$1048576,2,FALSE)</f>
        <v>0</v>
      </c>
      <c r="R165" s="82" t="s">
        <v>63</v>
      </c>
      <c r="S165" s="156">
        <f>VLOOKUP(R165,'Money Won'!$1:$1048576,2,FALSE)</f>
        <v>0</v>
      </c>
      <c r="T165" s="82" t="s">
        <v>118</v>
      </c>
      <c r="U165" s="156">
        <f>VLOOKUP(T165,'Money Won'!$1:$1048576,2,FALSE)</f>
        <v>101797</v>
      </c>
      <c r="V165" s="78" t="s">
        <v>273</v>
      </c>
      <c r="W165" s="158">
        <f>VLOOKUP(V165,'Money Won'!$1:$1048576,2,FALSE)</f>
        <v>0</v>
      </c>
      <c r="X165" s="79" t="s">
        <v>192</v>
      </c>
      <c r="Y165" s="158">
        <f>VLOOKUP(X165,'Money Won'!$1:$1048576,2,FALSE)</f>
        <v>26684</v>
      </c>
      <c r="Z165" s="79" t="s">
        <v>186</v>
      </c>
      <c r="AA165" s="158">
        <f>VLOOKUP(Z165,'Money Won'!$1:$1048576,2,FALSE)</f>
        <v>38254</v>
      </c>
      <c r="AB165" s="75" t="s">
        <v>181</v>
      </c>
      <c r="AC165" s="160">
        <f>VLOOKUP(AB165,'Money Won'!$1:$1048576,2,FALSE)</f>
        <v>0</v>
      </c>
      <c r="AD165" s="76" t="s">
        <v>280</v>
      </c>
      <c r="AE165" s="160">
        <f>VLOOKUP(AD165,'Money Won'!$1:$1048576,2,FALSE)</f>
        <v>28563</v>
      </c>
      <c r="AF165" s="76" t="s">
        <v>197</v>
      </c>
      <c r="AG165" s="160">
        <f>VLOOKUP(AF165,'Money Won'!$1:$1048576,2,FALSE)</f>
        <v>0</v>
      </c>
    </row>
    <row r="166" spans="1:33" x14ac:dyDescent="0.2">
      <c r="A166" s="150">
        <v>165</v>
      </c>
      <c r="B166" s="51" t="s">
        <v>360</v>
      </c>
      <c r="C166" s="52">
        <f t="shared" si="2"/>
        <v>1422033</v>
      </c>
      <c r="D166" s="90" t="s">
        <v>176</v>
      </c>
      <c r="E166" s="91">
        <f>VLOOKUP(D166,'Money Won'!$1:$1048576,2,FALSE)</f>
        <v>0</v>
      </c>
      <c r="F166" s="92" t="s">
        <v>60</v>
      </c>
      <c r="G166" s="91">
        <f>VLOOKUP(F166,'Money Won'!$1:$1048576,2,FALSE)</f>
        <v>502993</v>
      </c>
      <c r="H166" s="92" t="s">
        <v>171</v>
      </c>
      <c r="I166" s="91">
        <f>VLOOKUP(H166,'Money Won'!$1:$1048576,2,FALSE)</f>
        <v>64024</v>
      </c>
      <c r="J166" s="84" t="s">
        <v>101</v>
      </c>
      <c r="K166" s="154">
        <f>VLOOKUP(J166,'Money Won'!$1:$1048576,2,FALSE)</f>
        <v>27073</v>
      </c>
      <c r="L166" s="85" t="s">
        <v>178</v>
      </c>
      <c r="M166" s="154">
        <f>VLOOKUP(L166,'Money Won'!$1:$1048576,2,FALSE)</f>
        <v>101797</v>
      </c>
      <c r="N166" s="86" t="s">
        <v>68</v>
      </c>
      <c r="O166" s="154">
        <f>VLOOKUP(N166,'Money Won'!$1:$1048576,2,FALSE)</f>
        <v>0</v>
      </c>
      <c r="P166" s="82" t="s">
        <v>62</v>
      </c>
      <c r="Q166" s="156">
        <f>VLOOKUP(P166,'Money Won'!$1:$1048576,2,FALSE)</f>
        <v>52074</v>
      </c>
      <c r="R166" s="82" t="s">
        <v>120</v>
      </c>
      <c r="S166" s="156">
        <f>VLOOKUP(R166,'Money Won'!$1:$1048576,2,FALSE)</f>
        <v>0</v>
      </c>
      <c r="T166" s="82" t="s">
        <v>266</v>
      </c>
      <c r="U166" s="156">
        <f>VLOOKUP(T166,'Money Won'!$1:$1048576,2,FALSE)</f>
        <v>424040</v>
      </c>
      <c r="V166" s="78" t="s">
        <v>273</v>
      </c>
      <c r="W166" s="158">
        <f>VLOOKUP(V166,'Money Won'!$1:$1048576,2,FALSE)</f>
        <v>0</v>
      </c>
      <c r="X166" s="79" t="s">
        <v>180</v>
      </c>
      <c r="Y166" s="158">
        <f>VLOOKUP(X166,'Money Won'!$1:$1048576,2,FALSE)</f>
        <v>39275</v>
      </c>
      <c r="Z166" s="79" t="s">
        <v>135</v>
      </c>
      <c r="AA166" s="158">
        <f>VLOOKUP(Z166,'Money Won'!$1:$1048576,2,FALSE)</f>
        <v>0</v>
      </c>
      <c r="AB166" s="75" t="s">
        <v>181</v>
      </c>
      <c r="AC166" s="160">
        <f>VLOOKUP(AB166,'Money Won'!$1:$1048576,2,FALSE)</f>
        <v>0</v>
      </c>
      <c r="AD166" s="76" t="s">
        <v>184</v>
      </c>
      <c r="AE166" s="160">
        <f>VLOOKUP(AD166,'Money Won'!$1:$1048576,2,FALSE)</f>
        <v>210757</v>
      </c>
      <c r="AF166" s="76" t="s">
        <v>133</v>
      </c>
      <c r="AG166" s="160">
        <f>VLOOKUP(AF166,'Money Won'!$1:$1048576,2,FALSE)</f>
        <v>0</v>
      </c>
    </row>
    <row r="167" spans="1:33" x14ac:dyDescent="0.2">
      <c r="A167" s="150">
        <v>166</v>
      </c>
      <c r="B167" s="51" t="s">
        <v>89</v>
      </c>
      <c r="C167" s="52">
        <f t="shared" si="2"/>
        <v>1416203</v>
      </c>
      <c r="D167" s="90" t="s">
        <v>39</v>
      </c>
      <c r="E167" s="91">
        <f>VLOOKUP(D167,'Money Won'!$1:$1048576,2,FALSE)</f>
        <v>302236</v>
      </c>
      <c r="F167" s="92" t="s">
        <v>36</v>
      </c>
      <c r="G167" s="91">
        <f>VLOOKUP(F167,'Money Won'!$1:$1048576,2,FALSE)</f>
        <v>101797</v>
      </c>
      <c r="H167" s="92" t="s">
        <v>46</v>
      </c>
      <c r="I167" s="91">
        <f>VLOOKUP(H167,'Money Won'!$1:$1048576,2,FALSE)</f>
        <v>52074</v>
      </c>
      <c r="J167" s="84" t="s">
        <v>178</v>
      </c>
      <c r="K167" s="154">
        <f>VLOOKUP(J167,'Money Won'!$1:$1048576,2,FALSE)</f>
        <v>101797</v>
      </c>
      <c r="L167" s="85" t="s">
        <v>49</v>
      </c>
      <c r="M167" s="154">
        <f>VLOOKUP(L167,'Money Won'!$1:$1048576,2,FALSE)</f>
        <v>0</v>
      </c>
      <c r="N167" s="86" t="s">
        <v>172</v>
      </c>
      <c r="O167" s="154">
        <f>VLOOKUP(N167,'Money Won'!$1:$1048576,2,FALSE)</f>
        <v>0</v>
      </c>
      <c r="P167" s="82" t="s">
        <v>264</v>
      </c>
      <c r="Q167" s="156">
        <f>VLOOKUP(P167,'Money Won'!$1:$1048576,2,FALSE)</f>
        <v>157931</v>
      </c>
      <c r="R167" s="82" t="s">
        <v>120</v>
      </c>
      <c r="S167" s="156">
        <f>VLOOKUP(R167,'Money Won'!$1:$1048576,2,FALSE)</f>
        <v>0</v>
      </c>
      <c r="T167" s="82" t="s">
        <v>266</v>
      </c>
      <c r="U167" s="156">
        <f>VLOOKUP(T167,'Money Won'!$1:$1048576,2,FALSE)</f>
        <v>424040</v>
      </c>
      <c r="V167" s="78" t="s">
        <v>273</v>
      </c>
      <c r="W167" s="158">
        <f>VLOOKUP(V167,'Money Won'!$1:$1048576,2,FALSE)</f>
        <v>0</v>
      </c>
      <c r="X167" s="79" t="s">
        <v>180</v>
      </c>
      <c r="Y167" s="158">
        <f>VLOOKUP(X167,'Money Won'!$1:$1048576,2,FALSE)</f>
        <v>39275</v>
      </c>
      <c r="Z167" s="79" t="s">
        <v>193</v>
      </c>
      <c r="AA167" s="158">
        <f>VLOOKUP(Z167,'Money Won'!$1:$1048576,2,FALSE)</f>
        <v>26296</v>
      </c>
      <c r="AB167" s="75" t="s">
        <v>181</v>
      </c>
      <c r="AC167" s="160">
        <f>VLOOKUP(AB167,'Money Won'!$1:$1048576,2,FALSE)</f>
        <v>0</v>
      </c>
      <c r="AD167" s="76" t="s">
        <v>283</v>
      </c>
      <c r="AE167" s="160">
        <f>VLOOKUP(AD167,'Money Won'!$1:$1048576,2,FALSE)</f>
        <v>0</v>
      </c>
      <c r="AF167" s="76" t="s">
        <v>184</v>
      </c>
      <c r="AG167" s="160">
        <f>VLOOKUP(AF167,'Money Won'!$1:$1048576,2,FALSE)</f>
        <v>210757</v>
      </c>
    </row>
    <row r="168" spans="1:33" x14ac:dyDescent="0.2">
      <c r="A168" s="150">
        <v>167</v>
      </c>
      <c r="B168" s="51" t="s">
        <v>71</v>
      </c>
      <c r="C168" s="52">
        <f t="shared" si="2"/>
        <v>1414940</v>
      </c>
      <c r="D168" s="90" t="s">
        <v>32</v>
      </c>
      <c r="E168" s="91">
        <f>VLOOKUP(D168,'Money Won'!$1:$1048576,2,FALSE)</f>
        <v>424040</v>
      </c>
      <c r="F168" s="92" t="s">
        <v>69</v>
      </c>
      <c r="G168" s="91">
        <f>VLOOKUP(F168,'Money Won'!$1:$1048576,2,FALSE)</f>
        <v>302236</v>
      </c>
      <c r="H168" s="92" t="s">
        <v>39</v>
      </c>
      <c r="I168" s="91">
        <f>VLOOKUP(H168,'Money Won'!$1:$1048576,2,FALSE)</f>
        <v>302236</v>
      </c>
      <c r="J168" s="84" t="s">
        <v>57</v>
      </c>
      <c r="K168" s="154">
        <f>VLOOKUP(J168,'Money Won'!$1:$1048576,2,FALSE)</f>
        <v>39275</v>
      </c>
      <c r="L168" s="85" t="s">
        <v>174</v>
      </c>
      <c r="M168" s="154">
        <f>VLOOKUP(L168,'Money Won'!$1:$1048576,2,FALSE)</f>
        <v>210757</v>
      </c>
      <c r="N168" s="86" t="s">
        <v>172</v>
      </c>
      <c r="O168" s="154">
        <f>VLOOKUP(N168,'Money Won'!$1:$1048576,2,FALSE)</f>
        <v>0</v>
      </c>
      <c r="P168" s="82" t="s">
        <v>96</v>
      </c>
      <c r="Q168" s="156">
        <f>VLOOKUP(P168,'Money Won'!$1:$1048576,2,FALSE)</f>
        <v>0</v>
      </c>
      <c r="R168" s="82" t="s">
        <v>131</v>
      </c>
      <c r="S168" s="156">
        <f>VLOOKUP(R168,'Money Won'!$1:$1048576,2,FALSE)</f>
        <v>0</v>
      </c>
      <c r="T168" s="82" t="s">
        <v>91</v>
      </c>
      <c r="U168" s="156">
        <f>VLOOKUP(T168,'Money Won'!$1:$1048576,2,FALSE)</f>
        <v>0</v>
      </c>
      <c r="V168" s="78" t="s">
        <v>50</v>
      </c>
      <c r="W168" s="158">
        <f>VLOOKUP(V168,'Money Won'!$1:$1048576,2,FALSE)</f>
        <v>0</v>
      </c>
      <c r="X168" s="80" t="s">
        <v>126</v>
      </c>
      <c r="Y168" s="158">
        <f>VLOOKUP(X168,'Money Won'!$1:$1048576,2,FALSE)</f>
        <v>27073</v>
      </c>
      <c r="Z168" s="79" t="s">
        <v>270</v>
      </c>
      <c r="AA168" s="158">
        <f>VLOOKUP(Z168,'Money Won'!$1:$1048576,2,FALSE)</f>
        <v>83422</v>
      </c>
      <c r="AB168" s="75" t="s">
        <v>284</v>
      </c>
      <c r="AC168" s="160">
        <f>VLOOKUP(AB168,'Money Won'!$1:$1048576,2,FALSE)</f>
        <v>25901</v>
      </c>
      <c r="AD168" s="75" t="s">
        <v>281</v>
      </c>
      <c r="AE168" s="160">
        <f>VLOOKUP(AD168,'Money Won'!$1:$1048576,2,FALSE)</f>
        <v>0</v>
      </c>
      <c r="AF168" s="76" t="s">
        <v>292</v>
      </c>
      <c r="AG168" s="160">
        <f>VLOOKUP(AF168,'Money Won'!$1:$1048576,2,FALSE)</f>
        <v>0</v>
      </c>
    </row>
    <row r="169" spans="1:33" x14ac:dyDescent="0.2">
      <c r="A169" s="150">
        <v>168</v>
      </c>
      <c r="B169" s="51" t="s">
        <v>373</v>
      </c>
      <c r="C169" s="52">
        <f t="shared" si="2"/>
        <v>1414921</v>
      </c>
      <c r="D169" s="90" t="s">
        <v>36</v>
      </c>
      <c r="E169" s="91">
        <f>VLOOKUP(D169,'Money Won'!$1:$1048576,2,FALSE)</f>
        <v>101797</v>
      </c>
      <c r="F169" s="92" t="s">
        <v>43</v>
      </c>
      <c r="G169" s="91">
        <f>VLOOKUP(F169,'Money Won'!$1:$1048576,2,FALSE)</f>
        <v>30312</v>
      </c>
      <c r="H169" s="92" t="s">
        <v>60</v>
      </c>
      <c r="I169" s="91">
        <f>VLOOKUP(H169,'Money Won'!$1:$1048576,2,FALSE)</f>
        <v>502993</v>
      </c>
      <c r="J169" s="84" t="s">
        <v>101</v>
      </c>
      <c r="K169" s="154">
        <f>VLOOKUP(J169,'Money Won'!$1:$1048576,2,FALSE)</f>
        <v>27073</v>
      </c>
      <c r="L169" s="86" t="s">
        <v>57</v>
      </c>
      <c r="M169" s="154">
        <f>VLOOKUP(L169,'Money Won'!$1:$1048576,2,FALSE)</f>
        <v>39275</v>
      </c>
      <c r="N169" s="86" t="s">
        <v>124</v>
      </c>
      <c r="O169" s="154">
        <f>VLOOKUP(N169,'Money Won'!$1:$1048576,2,FALSE)</f>
        <v>101797</v>
      </c>
      <c r="P169" s="82" t="s">
        <v>129</v>
      </c>
      <c r="Q169" s="156">
        <f>VLOOKUP(P169,'Money Won'!$1:$1048576,2,FALSE)</f>
        <v>0</v>
      </c>
      <c r="R169" s="82" t="s">
        <v>182</v>
      </c>
      <c r="S169" s="156">
        <f>VLOOKUP(R169,'Money Won'!$1:$1048576,2,FALSE)</f>
        <v>0</v>
      </c>
      <c r="T169" s="82" t="s">
        <v>266</v>
      </c>
      <c r="U169" s="156">
        <f>VLOOKUP(T169,'Money Won'!$1:$1048576,2,FALSE)</f>
        <v>424040</v>
      </c>
      <c r="V169" s="78" t="s">
        <v>274</v>
      </c>
      <c r="W169" s="158">
        <f>VLOOKUP(V169,'Money Won'!$1:$1048576,2,FALSE)</f>
        <v>0</v>
      </c>
      <c r="X169" s="79" t="s">
        <v>272</v>
      </c>
      <c r="Y169" s="158">
        <f>VLOOKUP(X169,'Money Won'!$1:$1048576,2,FALSE)</f>
        <v>0</v>
      </c>
      <c r="Z169" s="79" t="s">
        <v>270</v>
      </c>
      <c r="AA169" s="158">
        <f>VLOOKUP(Z169,'Money Won'!$1:$1048576,2,FALSE)</f>
        <v>83422</v>
      </c>
      <c r="AB169" s="76" t="s">
        <v>289</v>
      </c>
      <c r="AC169" s="160">
        <f>VLOOKUP(AB169,'Money Won'!$1:$1048576,2,FALSE)</f>
        <v>75649</v>
      </c>
      <c r="AD169" s="76" t="s">
        <v>283</v>
      </c>
      <c r="AE169" s="160">
        <f>VLOOKUP(AD169,'Money Won'!$1:$1048576,2,FALSE)</f>
        <v>0</v>
      </c>
      <c r="AF169" s="76" t="s">
        <v>190</v>
      </c>
      <c r="AG169" s="160">
        <f>VLOOKUP(AF169,'Money Won'!$1:$1048576,2,FALSE)</f>
        <v>28563</v>
      </c>
    </row>
    <row r="170" spans="1:33" x14ac:dyDescent="0.2">
      <c r="A170" s="150">
        <v>169</v>
      </c>
      <c r="B170" s="51" t="s">
        <v>297</v>
      </c>
      <c r="C170" s="52">
        <f t="shared" si="2"/>
        <v>1399725</v>
      </c>
      <c r="D170" s="90" t="s">
        <v>55</v>
      </c>
      <c r="E170" s="91">
        <f>VLOOKUP(D170,'Money Won'!$1:$1048576,2,FALSE)</f>
        <v>39275</v>
      </c>
      <c r="F170" s="92" t="s">
        <v>39</v>
      </c>
      <c r="G170" s="91">
        <f>VLOOKUP(F170,'Money Won'!$1:$1048576,2,FALSE)</f>
        <v>302236</v>
      </c>
      <c r="H170" s="92" t="s">
        <v>36</v>
      </c>
      <c r="I170" s="91">
        <f>VLOOKUP(H170,'Money Won'!$1:$1048576,2,FALSE)</f>
        <v>101797</v>
      </c>
      <c r="J170" s="85" t="s">
        <v>127</v>
      </c>
      <c r="K170" s="154">
        <f>VLOOKUP(J170,'Money Won'!$1:$1048576,2,FALSE)</f>
        <v>129407</v>
      </c>
      <c r="L170" s="85" t="s">
        <v>54</v>
      </c>
      <c r="M170" s="154">
        <f>VLOOKUP(L170,'Money Won'!$1:$1048576,2,FALSE)</f>
        <v>0</v>
      </c>
      <c r="N170" s="85" t="s">
        <v>173</v>
      </c>
      <c r="O170" s="154">
        <f>VLOOKUP(N170,'Money Won'!$1:$1048576,2,FALSE)</f>
        <v>603903</v>
      </c>
      <c r="P170" s="82" t="s">
        <v>264</v>
      </c>
      <c r="Q170" s="156">
        <f>VLOOKUP(P170,'Money Won'!$1:$1048576,2,FALSE)</f>
        <v>157931</v>
      </c>
      <c r="R170" s="82" t="s">
        <v>120</v>
      </c>
      <c r="S170" s="156">
        <f>VLOOKUP(R170,'Money Won'!$1:$1048576,2,FALSE)</f>
        <v>0</v>
      </c>
      <c r="T170" s="82" t="s">
        <v>91</v>
      </c>
      <c r="U170" s="156">
        <f>VLOOKUP(T170,'Money Won'!$1:$1048576,2,FALSE)</f>
        <v>0</v>
      </c>
      <c r="V170" s="78" t="s">
        <v>180</v>
      </c>
      <c r="W170" s="158">
        <f>VLOOKUP(V170,'Money Won'!$1:$1048576,2,FALSE)</f>
        <v>39275</v>
      </c>
      <c r="X170" s="80" t="s">
        <v>272</v>
      </c>
      <c r="Y170" s="158">
        <f>VLOOKUP(X170,'Money Won'!$1:$1048576,2,FALSE)</f>
        <v>0</v>
      </c>
      <c r="Z170" s="80" t="s">
        <v>125</v>
      </c>
      <c r="AA170" s="158">
        <f>VLOOKUP(Z170,'Money Won'!$1:$1048576,2,FALSE)</f>
        <v>0</v>
      </c>
      <c r="AB170" s="75" t="s">
        <v>181</v>
      </c>
      <c r="AC170" s="160">
        <f>VLOOKUP(AB170,'Money Won'!$1:$1048576,2,FALSE)</f>
        <v>0</v>
      </c>
      <c r="AD170" s="75" t="s">
        <v>284</v>
      </c>
      <c r="AE170" s="160">
        <f>VLOOKUP(AD170,'Money Won'!$1:$1048576,2,FALSE)</f>
        <v>25901</v>
      </c>
      <c r="AF170" s="75" t="s">
        <v>189</v>
      </c>
      <c r="AG170" s="160">
        <f>VLOOKUP(AF170,'Money Won'!$1:$1048576,2,FALSE)</f>
        <v>0</v>
      </c>
    </row>
    <row r="171" spans="1:33" x14ac:dyDescent="0.2">
      <c r="A171" s="150">
        <v>170</v>
      </c>
      <c r="B171" s="51" t="s">
        <v>225</v>
      </c>
      <c r="C171" s="52">
        <f t="shared" si="2"/>
        <v>1398131</v>
      </c>
      <c r="D171" s="90" t="s">
        <v>32</v>
      </c>
      <c r="E171" s="91">
        <f>VLOOKUP(D171,'Money Won'!$1:$1048576,2,FALSE)</f>
        <v>424040</v>
      </c>
      <c r="F171" s="92" t="s">
        <v>44</v>
      </c>
      <c r="G171" s="91">
        <f>VLOOKUP(F171,'Money Won'!$1:$1048576,2,FALSE)</f>
        <v>302236</v>
      </c>
      <c r="H171" s="92" t="s">
        <v>39</v>
      </c>
      <c r="I171" s="91">
        <f>VLOOKUP(H171,'Money Won'!$1:$1048576,2,FALSE)</f>
        <v>302236</v>
      </c>
      <c r="J171" s="84" t="s">
        <v>101</v>
      </c>
      <c r="K171" s="154">
        <f>VLOOKUP(J171,'Money Won'!$1:$1048576,2,FALSE)</f>
        <v>27073</v>
      </c>
      <c r="L171" s="85" t="s">
        <v>42</v>
      </c>
      <c r="M171" s="154">
        <f>VLOOKUP(L171,'Money Won'!$1:$1048576,2,FALSE)</f>
        <v>0</v>
      </c>
      <c r="N171" s="86" t="s">
        <v>100</v>
      </c>
      <c r="O171" s="154">
        <f>VLOOKUP(N171,'Money Won'!$1:$1048576,2,FALSE)</f>
        <v>0</v>
      </c>
      <c r="P171" s="82" t="s">
        <v>183</v>
      </c>
      <c r="Q171" s="156">
        <f>VLOOKUP(P171,'Money Won'!$1:$1048576,2,FALSE)</f>
        <v>0</v>
      </c>
      <c r="R171" s="82" t="s">
        <v>70</v>
      </c>
      <c r="S171" s="156">
        <f>VLOOKUP(R171,'Money Won'!$1:$1048576,2,FALSE)</f>
        <v>157931</v>
      </c>
      <c r="T171" s="82" t="s">
        <v>264</v>
      </c>
      <c r="U171" s="156">
        <f>VLOOKUP(T171,'Money Won'!$1:$1048576,2,FALSE)</f>
        <v>157931</v>
      </c>
      <c r="V171" s="78" t="s">
        <v>194</v>
      </c>
      <c r="W171" s="158">
        <f>VLOOKUP(V171,'Money Won'!$1:$1048576,2,FALSE)</f>
        <v>0</v>
      </c>
      <c r="X171" s="79" t="s">
        <v>192</v>
      </c>
      <c r="Y171" s="158">
        <f>VLOOKUP(X171,'Money Won'!$1:$1048576,2,FALSE)</f>
        <v>26684</v>
      </c>
      <c r="Z171" s="79" t="s">
        <v>135</v>
      </c>
      <c r="AA171" s="158">
        <f>VLOOKUP(Z171,'Money Won'!$1:$1048576,2,FALSE)</f>
        <v>0</v>
      </c>
      <c r="AB171" s="75" t="s">
        <v>199</v>
      </c>
      <c r="AC171" s="160">
        <f>VLOOKUP(AB171,'Money Won'!$1:$1048576,2,FALSE)</f>
        <v>0</v>
      </c>
      <c r="AD171" s="75" t="s">
        <v>279</v>
      </c>
      <c r="AE171" s="160">
        <f>VLOOKUP(AD171,'Money Won'!$1:$1048576,2,FALSE)</f>
        <v>0</v>
      </c>
      <c r="AF171" s="76" t="s">
        <v>291</v>
      </c>
      <c r="AG171" s="160">
        <f>VLOOKUP(AF171,'Money Won'!$1:$1048576,2,FALSE)</f>
        <v>0</v>
      </c>
    </row>
    <row r="172" spans="1:33" x14ac:dyDescent="0.2">
      <c r="A172" s="150">
        <v>171</v>
      </c>
      <c r="B172" s="51" t="s">
        <v>149</v>
      </c>
      <c r="C172" s="52">
        <f t="shared" si="2"/>
        <v>1397731</v>
      </c>
      <c r="D172" s="90" t="s">
        <v>32</v>
      </c>
      <c r="E172" s="91">
        <f>VLOOKUP(D172,'Money Won'!$1:$1048576,2,FALSE)</f>
        <v>424040</v>
      </c>
      <c r="F172" s="92" t="s">
        <v>38</v>
      </c>
      <c r="G172" s="91">
        <f>VLOOKUP(F172,'Money Won'!$1:$1048576,2,FALSE)</f>
        <v>0</v>
      </c>
      <c r="H172" s="92" t="s">
        <v>60</v>
      </c>
      <c r="I172" s="91">
        <f>VLOOKUP(H172,'Money Won'!$1:$1048576,2,FALSE)</f>
        <v>502993</v>
      </c>
      <c r="J172" s="84" t="s">
        <v>101</v>
      </c>
      <c r="K172" s="154">
        <f>VLOOKUP(J172,'Money Won'!$1:$1048576,2,FALSE)</f>
        <v>27073</v>
      </c>
      <c r="L172" s="85" t="s">
        <v>54</v>
      </c>
      <c r="M172" s="154">
        <f>VLOOKUP(L172,'Money Won'!$1:$1048576,2,FALSE)</f>
        <v>0</v>
      </c>
      <c r="N172" s="86" t="s">
        <v>127</v>
      </c>
      <c r="O172" s="154">
        <f>VLOOKUP(N172,'Money Won'!$1:$1048576,2,FALSE)</f>
        <v>129407</v>
      </c>
      <c r="P172" s="82" t="s">
        <v>264</v>
      </c>
      <c r="Q172" s="156">
        <f>VLOOKUP(P172,'Money Won'!$1:$1048576,2,FALSE)</f>
        <v>157931</v>
      </c>
      <c r="R172" s="82" t="s">
        <v>132</v>
      </c>
      <c r="S172" s="156">
        <f>VLOOKUP(R172,'Money Won'!$1:$1048576,2,FALSE)</f>
        <v>0</v>
      </c>
      <c r="T172" s="82" t="s">
        <v>62</v>
      </c>
      <c r="U172" s="156">
        <f>VLOOKUP(T172,'Money Won'!$1:$1048576,2,FALSE)</f>
        <v>52074</v>
      </c>
      <c r="V172" s="78" t="s">
        <v>186</v>
      </c>
      <c r="W172" s="158">
        <f>VLOOKUP(V172,'Money Won'!$1:$1048576,2,FALSE)</f>
        <v>38254</v>
      </c>
      <c r="X172" s="79" t="s">
        <v>180</v>
      </c>
      <c r="Y172" s="158">
        <f>VLOOKUP(X172,'Money Won'!$1:$1048576,2,FALSE)</f>
        <v>39275</v>
      </c>
      <c r="Z172" s="79" t="s">
        <v>192</v>
      </c>
      <c r="AA172" s="158">
        <f>VLOOKUP(Z172,'Money Won'!$1:$1048576,2,FALSE)</f>
        <v>26684</v>
      </c>
      <c r="AB172" s="75" t="s">
        <v>181</v>
      </c>
      <c r="AC172" s="160">
        <f>VLOOKUP(AB172,'Money Won'!$1:$1048576,2,FALSE)</f>
        <v>0</v>
      </c>
      <c r="AD172" s="76" t="s">
        <v>197</v>
      </c>
      <c r="AE172" s="160">
        <f>VLOOKUP(AD172,'Money Won'!$1:$1048576,2,FALSE)</f>
        <v>0</v>
      </c>
      <c r="AF172" s="76" t="s">
        <v>286</v>
      </c>
      <c r="AG172" s="160">
        <f>VLOOKUP(AF172,'Money Won'!$1:$1048576,2,FALSE)</f>
        <v>0</v>
      </c>
    </row>
    <row r="173" spans="1:33" x14ac:dyDescent="0.2">
      <c r="A173" s="150">
        <v>172</v>
      </c>
      <c r="B173" s="51" t="s">
        <v>434</v>
      </c>
      <c r="C173" s="52">
        <f t="shared" si="2"/>
        <v>1396150</v>
      </c>
      <c r="D173" s="90" t="s">
        <v>32</v>
      </c>
      <c r="E173" s="91">
        <f>VLOOKUP(D173,'Money Won'!$1:$1048576,2,FALSE)</f>
        <v>424040</v>
      </c>
      <c r="F173" s="92" t="s">
        <v>60</v>
      </c>
      <c r="G173" s="91">
        <f>VLOOKUP(F173,'Money Won'!$1:$1048576,2,FALSE)</f>
        <v>502993</v>
      </c>
      <c r="H173" s="92" t="s">
        <v>34</v>
      </c>
      <c r="I173" s="91">
        <f>VLOOKUP(H173,'Money Won'!$1:$1048576,2,FALSE)</f>
        <v>157931</v>
      </c>
      <c r="J173" s="84" t="s">
        <v>33</v>
      </c>
      <c r="K173" s="154">
        <f>VLOOKUP(J173,'Money Won'!$1:$1048576,2,FALSE)</f>
        <v>0</v>
      </c>
      <c r="L173" s="85" t="s">
        <v>98</v>
      </c>
      <c r="M173" s="154">
        <f>VLOOKUP(L173,'Money Won'!$1:$1048576,2,FALSE)</f>
        <v>52074</v>
      </c>
      <c r="N173" s="86" t="s">
        <v>178</v>
      </c>
      <c r="O173" s="154">
        <f>VLOOKUP(N173,'Money Won'!$1:$1048576,2,FALSE)</f>
        <v>101797</v>
      </c>
      <c r="P173" s="82" t="s">
        <v>121</v>
      </c>
      <c r="Q173" s="156">
        <f>VLOOKUP(P173,'Money Won'!$1:$1048576,2,FALSE)</f>
        <v>39275</v>
      </c>
      <c r="R173" s="82" t="s">
        <v>120</v>
      </c>
      <c r="S173" s="156">
        <f>VLOOKUP(R173,'Money Won'!$1:$1048576,2,FALSE)</f>
        <v>0</v>
      </c>
      <c r="T173" s="82" t="s">
        <v>91</v>
      </c>
      <c r="U173" s="156">
        <f>VLOOKUP(T173,'Money Won'!$1:$1048576,2,FALSE)</f>
        <v>0</v>
      </c>
      <c r="V173" s="78" t="s">
        <v>193</v>
      </c>
      <c r="W173" s="158">
        <f>VLOOKUP(V173,'Money Won'!$1:$1048576,2,FALSE)</f>
        <v>26296</v>
      </c>
      <c r="X173" s="79" t="s">
        <v>122</v>
      </c>
      <c r="Y173" s="158">
        <f>VLOOKUP(X173,'Money Won'!$1:$1048576,2,FALSE)</f>
        <v>27720</v>
      </c>
      <c r="Z173" s="80" t="s">
        <v>271</v>
      </c>
      <c r="AA173" s="158">
        <f>VLOOKUP(Z173,'Money Won'!$1:$1048576,2,FALSE)</f>
        <v>64024</v>
      </c>
      <c r="AB173" s="75" t="s">
        <v>181</v>
      </c>
      <c r="AC173" s="160">
        <f>VLOOKUP(AB173,'Money Won'!$1:$1048576,2,FALSE)</f>
        <v>0</v>
      </c>
      <c r="AD173" s="76" t="s">
        <v>283</v>
      </c>
      <c r="AE173" s="160">
        <f>VLOOKUP(AD173,'Money Won'!$1:$1048576,2,FALSE)</f>
        <v>0</v>
      </c>
      <c r="AF173" s="76" t="s">
        <v>189</v>
      </c>
      <c r="AG173" s="160">
        <f>VLOOKUP(AF173,'Money Won'!$1:$1048576,2,FALSE)</f>
        <v>0</v>
      </c>
    </row>
    <row r="174" spans="1:33" x14ac:dyDescent="0.2">
      <c r="A174" s="150">
        <v>173</v>
      </c>
      <c r="B174" s="51" t="s">
        <v>347</v>
      </c>
      <c r="C174" s="52">
        <f t="shared" si="2"/>
        <v>1396137</v>
      </c>
      <c r="D174" s="90" t="s">
        <v>32</v>
      </c>
      <c r="E174" s="91">
        <f>VLOOKUP(D174,'Money Won'!$1:$1048576,2,FALSE)</f>
        <v>424040</v>
      </c>
      <c r="F174" s="92" t="s">
        <v>59</v>
      </c>
      <c r="G174" s="91">
        <f>VLOOKUP(F174,'Money Won'!$1:$1048576,2,FALSE)</f>
        <v>302236</v>
      </c>
      <c r="H174" s="92" t="s">
        <v>39</v>
      </c>
      <c r="I174" s="91">
        <f>VLOOKUP(H174,'Money Won'!$1:$1048576,2,FALSE)</f>
        <v>302236</v>
      </c>
      <c r="J174" s="84" t="s">
        <v>127</v>
      </c>
      <c r="K174" s="154">
        <f>VLOOKUP(J174,'Money Won'!$1:$1048576,2,FALSE)</f>
        <v>129407</v>
      </c>
      <c r="L174" s="85" t="s">
        <v>54</v>
      </c>
      <c r="M174" s="154">
        <f>VLOOKUP(L174,'Money Won'!$1:$1048576,2,FALSE)</f>
        <v>0</v>
      </c>
      <c r="N174" s="86" t="s">
        <v>52</v>
      </c>
      <c r="O174" s="154">
        <f>VLOOKUP(N174,'Money Won'!$1:$1048576,2,FALSE)</f>
        <v>0</v>
      </c>
      <c r="P174" s="82" t="s">
        <v>96</v>
      </c>
      <c r="Q174" s="156">
        <f>VLOOKUP(P174,'Money Won'!$1:$1048576,2,FALSE)</f>
        <v>0</v>
      </c>
      <c r="R174" s="82" t="s">
        <v>132</v>
      </c>
      <c r="S174" s="156">
        <f>VLOOKUP(R174,'Money Won'!$1:$1048576,2,FALSE)</f>
        <v>0</v>
      </c>
      <c r="T174" s="82" t="s">
        <v>63</v>
      </c>
      <c r="U174" s="156">
        <f>VLOOKUP(T174,'Money Won'!$1:$1048576,2,FALSE)</f>
        <v>0</v>
      </c>
      <c r="V174" s="78" t="s">
        <v>128</v>
      </c>
      <c r="W174" s="158">
        <f>VLOOKUP(V174,'Money Won'!$1:$1048576,2,FALSE)</f>
        <v>27461</v>
      </c>
      <c r="X174" s="79" t="s">
        <v>123</v>
      </c>
      <c r="Y174" s="158">
        <f>VLOOKUP(X174,'Money Won'!$1:$1048576,2,FALSE)</f>
        <v>0</v>
      </c>
      <c r="Z174" s="78" t="s">
        <v>194</v>
      </c>
      <c r="AA174" s="158">
        <f>VLOOKUP(Z174,'Money Won'!$1:$1048576,2,FALSE)</f>
        <v>0</v>
      </c>
      <c r="AB174" s="75" t="s">
        <v>181</v>
      </c>
      <c r="AC174" s="160">
        <f>VLOOKUP(AB174,'Money Won'!$1:$1048576,2,FALSE)</f>
        <v>0</v>
      </c>
      <c r="AD174" s="76" t="s">
        <v>133</v>
      </c>
      <c r="AE174" s="160">
        <f>VLOOKUP(AD174,'Money Won'!$1:$1048576,2,FALSE)</f>
        <v>0</v>
      </c>
      <c r="AF174" s="76" t="s">
        <v>184</v>
      </c>
      <c r="AG174" s="160">
        <f>VLOOKUP(AF174,'Money Won'!$1:$1048576,2,FALSE)</f>
        <v>210757</v>
      </c>
    </row>
    <row r="175" spans="1:33" x14ac:dyDescent="0.2">
      <c r="A175" s="150">
        <v>174</v>
      </c>
      <c r="B175" s="51" t="s">
        <v>332</v>
      </c>
      <c r="C175" s="52">
        <f t="shared" si="2"/>
        <v>1392070</v>
      </c>
      <c r="D175" s="90" t="s">
        <v>36</v>
      </c>
      <c r="E175" s="91">
        <f>VLOOKUP(D175,'Money Won'!$1:$1048576,2,FALSE)</f>
        <v>101797</v>
      </c>
      <c r="F175" s="92" t="s">
        <v>43</v>
      </c>
      <c r="G175" s="91">
        <f>VLOOKUP(F175,'Money Won'!$1:$1048576,2,FALSE)</f>
        <v>30312</v>
      </c>
      <c r="H175" s="92" t="s">
        <v>90</v>
      </c>
      <c r="I175" s="91">
        <f>VLOOKUP(H175,'Money Won'!$1:$1048576,2,FALSE)</f>
        <v>0</v>
      </c>
      <c r="J175" s="84" t="s">
        <v>42</v>
      </c>
      <c r="K175" s="154">
        <f>VLOOKUP(J175,'Money Won'!$1:$1048576,2,FALSE)</f>
        <v>0</v>
      </c>
      <c r="L175" s="85" t="s">
        <v>178</v>
      </c>
      <c r="M175" s="154">
        <f>VLOOKUP(L175,'Money Won'!$1:$1048576,2,FALSE)</f>
        <v>101797</v>
      </c>
      <c r="N175" s="86" t="s">
        <v>51</v>
      </c>
      <c r="O175" s="154">
        <f>VLOOKUP(N175,'Money Won'!$1:$1048576,2,FALSE)</f>
        <v>861457</v>
      </c>
      <c r="P175" s="82" t="s">
        <v>97</v>
      </c>
      <c r="Q175" s="156">
        <f>VLOOKUP(P175,'Money Won'!$1:$1048576,2,FALSE)</f>
        <v>101797</v>
      </c>
      <c r="R175" s="82" t="s">
        <v>265</v>
      </c>
      <c r="S175" s="156">
        <f>VLOOKUP(R175,'Money Won'!$1:$1048576,2,FALSE)</f>
        <v>101797</v>
      </c>
      <c r="T175" s="82" t="s">
        <v>67</v>
      </c>
      <c r="U175" s="156">
        <f>VLOOKUP(T175,'Money Won'!$1:$1048576,2,FALSE)</f>
        <v>0</v>
      </c>
      <c r="V175" s="78" t="s">
        <v>186</v>
      </c>
      <c r="W175" s="158">
        <f>VLOOKUP(V175,'Money Won'!$1:$1048576,2,FALSE)</f>
        <v>38254</v>
      </c>
      <c r="X175" s="79" t="s">
        <v>50</v>
      </c>
      <c r="Y175" s="158">
        <f>VLOOKUP(X175,'Money Won'!$1:$1048576,2,FALSE)</f>
        <v>0</v>
      </c>
      <c r="Z175" s="79" t="s">
        <v>193</v>
      </c>
      <c r="AA175" s="158">
        <f>VLOOKUP(Z175,'Money Won'!$1:$1048576,2,FALSE)</f>
        <v>26296</v>
      </c>
      <c r="AB175" s="75" t="s">
        <v>133</v>
      </c>
      <c r="AC175" s="160">
        <f>VLOOKUP(AB175,'Money Won'!$1:$1048576,2,FALSE)</f>
        <v>0</v>
      </c>
      <c r="AD175" s="76" t="s">
        <v>287</v>
      </c>
      <c r="AE175" s="160">
        <f>VLOOKUP(AD175,'Money Won'!$1:$1048576,2,FALSE)</f>
        <v>0</v>
      </c>
      <c r="AF175" s="76" t="s">
        <v>190</v>
      </c>
      <c r="AG175" s="160">
        <f>VLOOKUP(AF175,'Money Won'!$1:$1048576,2,FALSE)</f>
        <v>28563</v>
      </c>
    </row>
    <row r="176" spans="1:33" x14ac:dyDescent="0.2">
      <c r="A176" s="150">
        <v>175</v>
      </c>
      <c r="B176" s="51" t="s">
        <v>341</v>
      </c>
      <c r="C176" s="52">
        <f t="shared" si="2"/>
        <v>1391442</v>
      </c>
      <c r="D176" s="90" t="s">
        <v>39</v>
      </c>
      <c r="E176" s="91">
        <f>VLOOKUP(D176,'Money Won'!$1:$1048576,2,FALSE)</f>
        <v>302236</v>
      </c>
      <c r="F176" s="92" t="s">
        <v>44</v>
      </c>
      <c r="G176" s="91">
        <f>VLOOKUP(F176,'Money Won'!$1:$1048576,2,FALSE)</f>
        <v>302236</v>
      </c>
      <c r="H176" s="92" t="s">
        <v>36</v>
      </c>
      <c r="I176" s="91">
        <f>VLOOKUP(H176,'Money Won'!$1:$1048576,2,FALSE)</f>
        <v>101797</v>
      </c>
      <c r="J176" s="84" t="s">
        <v>178</v>
      </c>
      <c r="K176" s="154">
        <f>VLOOKUP(J176,'Money Won'!$1:$1048576,2,FALSE)</f>
        <v>101797</v>
      </c>
      <c r="L176" s="84" t="s">
        <v>54</v>
      </c>
      <c r="M176" s="154">
        <f>VLOOKUP(L176,'Money Won'!$1:$1048576,2,FALSE)</f>
        <v>0</v>
      </c>
      <c r="N176" s="86" t="s">
        <v>174</v>
      </c>
      <c r="O176" s="154">
        <f>VLOOKUP(N176,'Money Won'!$1:$1048576,2,FALSE)</f>
        <v>210757</v>
      </c>
      <c r="P176" s="82" t="s">
        <v>130</v>
      </c>
      <c r="Q176" s="156">
        <f>VLOOKUP(P176,'Money Won'!$1:$1048576,2,FALSE)</f>
        <v>157931</v>
      </c>
      <c r="R176" s="82" t="s">
        <v>265</v>
      </c>
      <c r="S176" s="156">
        <f>VLOOKUP(R176,'Money Won'!$1:$1048576,2,FALSE)</f>
        <v>101797</v>
      </c>
      <c r="T176" s="82" t="s">
        <v>129</v>
      </c>
      <c r="U176" s="156">
        <f>VLOOKUP(T176,'Money Won'!$1:$1048576,2,FALSE)</f>
        <v>0</v>
      </c>
      <c r="V176" s="78" t="s">
        <v>267</v>
      </c>
      <c r="W176" s="158">
        <f>VLOOKUP(V176,'Money Won'!$1:$1048576,2,FALSE)</f>
        <v>30312</v>
      </c>
      <c r="X176" s="79" t="s">
        <v>122</v>
      </c>
      <c r="Y176" s="158">
        <f>VLOOKUP(X176,'Money Won'!$1:$1048576,2,FALSE)</f>
        <v>27720</v>
      </c>
      <c r="Z176" s="79" t="s">
        <v>193</v>
      </c>
      <c r="AA176" s="158">
        <f>VLOOKUP(Z176,'Money Won'!$1:$1048576,2,FALSE)</f>
        <v>26296</v>
      </c>
      <c r="AB176" s="75" t="s">
        <v>280</v>
      </c>
      <c r="AC176" s="160">
        <f>VLOOKUP(AB176,'Money Won'!$1:$1048576,2,FALSE)</f>
        <v>28563</v>
      </c>
      <c r="AD176" s="76" t="s">
        <v>283</v>
      </c>
      <c r="AE176" s="160">
        <f>VLOOKUP(AD176,'Money Won'!$1:$1048576,2,FALSE)</f>
        <v>0</v>
      </c>
      <c r="AF176" s="76" t="s">
        <v>189</v>
      </c>
      <c r="AG176" s="160">
        <f>VLOOKUP(AF176,'Money Won'!$1:$1048576,2,FALSE)</f>
        <v>0</v>
      </c>
    </row>
    <row r="177" spans="1:33" x14ac:dyDescent="0.2">
      <c r="A177" s="150">
        <v>176</v>
      </c>
      <c r="B177" s="51" t="s">
        <v>383</v>
      </c>
      <c r="C177" s="52">
        <f t="shared" si="2"/>
        <v>1386572</v>
      </c>
      <c r="D177" s="90" t="s">
        <v>32</v>
      </c>
      <c r="E177" s="91">
        <f>VLOOKUP(D177,'Money Won'!$1:$1048576,2,FALSE)</f>
        <v>424040</v>
      </c>
      <c r="F177" s="92" t="s">
        <v>36</v>
      </c>
      <c r="G177" s="91">
        <f>VLOOKUP(F177,'Money Won'!$1:$1048576,2,FALSE)</f>
        <v>101797</v>
      </c>
      <c r="H177" s="92" t="s">
        <v>60</v>
      </c>
      <c r="I177" s="91">
        <f>VLOOKUP(H177,'Money Won'!$1:$1048576,2,FALSE)</f>
        <v>502993</v>
      </c>
      <c r="J177" s="84" t="s">
        <v>42</v>
      </c>
      <c r="K177" s="154">
        <f>VLOOKUP(J177,'Money Won'!$1:$1048576,2,FALSE)</f>
        <v>0</v>
      </c>
      <c r="L177" s="85" t="s">
        <v>54</v>
      </c>
      <c r="M177" s="154">
        <f>VLOOKUP(L177,'Money Won'!$1:$1048576,2,FALSE)</f>
        <v>0</v>
      </c>
      <c r="N177" s="86" t="s">
        <v>174</v>
      </c>
      <c r="O177" s="154">
        <f>VLOOKUP(N177,'Money Won'!$1:$1048576,2,FALSE)</f>
        <v>210757</v>
      </c>
      <c r="P177" s="82" t="s">
        <v>132</v>
      </c>
      <c r="Q177" s="156">
        <f>VLOOKUP(P177,'Money Won'!$1:$1048576,2,FALSE)</f>
        <v>0</v>
      </c>
      <c r="R177" s="82" t="s">
        <v>62</v>
      </c>
      <c r="S177" s="156">
        <f>VLOOKUP(R177,'Money Won'!$1:$1048576,2,FALSE)</f>
        <v>52074</v>
      </c>
      <c r="T177" s="82" t="s">
        <v>121</v>
      </c>
      <c r="U177" s="156">
        <f>VLOOKUP(T177,'Money Won'!$1:$1048576,2,FALSE)</f>
        <v>39275</v>
      </c>
      <c r="V177" s="78" t="s">
        <v>50</v>
      </c>
      <c r="W177" s="158">
        <f>VLOOKUP(V177,'Money Won'!$1:$1048576,2,FALSE)</f>
        <v>0</v>
      </c>
      <c r="X177" s="79" t="s">
        <v>126</v>
      </c>
      <c r="Y177" s="158">
        <f>VLOOKUP(X177,'Money Won'!$1:$1048576,2,FALSE)</f>
        <v>27073</v>
      </c>
      <c r="Z177" s="79" t="s">
        <v>194</v>
      </c>
      <c r="AA177" s="158">
        <f>VLOOKUP(Z177,'Money Won'!$1:$1048576,2,FALSE)</f>
        <v>0</v>
      </c>
      <c r="AB177" s="75" t="s">
        <v>189</v>
      </c>
      <c r="AC177" s="160">
        <f>VLOOKUP(AB177,'Money Won'!$1:$1048576,2,FALSE)</f>
        <v>0</v>
      </c>
      <c r="AD177" s="76" t="s">
        <v>283</v>
      </c>
      <c r="AE177" s="160">
        <f>VLOOKUP(AD177,'Money Won'!$1:$1048576,2,FALSE)</f>
        <v>0</v>
      </c>
      <c r="AF177" s="76" t="s">
        <v>190</v>
      </c>
      <c r="AG177" s="160">
        <f>VLOOKUP(AF177,'Money Won'!$1:$1048576,2,FALSE)</f>
        <v>28563</v>
      </c>
    </row>
    <row r="178" spans="1:33" x14ac:dyDescent="0.2">
      <c r="A178" s="150">
        <v>177</v>
      </c>
      <c r="B178" s="51" t="s">
        <v>141</v>
      </c>
      <c r="C178" s="52">
        <f t="shared" si="2"/>
        <v>1374420</v>
      </c>
      <c r="D178" s="90" t="s">
        <v>32</v>
      </c>
      <c r="E178" s="91">
        <f>VLOOKUP(D178,'Money Won'!$1:$1048576,2,FALSE)</f>
        <v>424040</v>
      </c>
      <c r="F178" s="92" t="s">
        <v>36</v>
      </c>
      <c r="G178" s="91">
        <f>VLOOKUP(F178,'Money Won'!$1:$1048576,2,FALSE)</f>
        <v>101797</v>
      </c>
      <c r="H178" s="92" t="s">
        <v>60</v>
      </c>
      <c r="I178" s="91">
        <f>VLOOKUP(H178,'Money Won'!$1:$1048576,2,FALSE)</f>
        <v>502993</v>
      </c>
      <c r="J178" s="84" t="s">
        <v>174</v>
      </c>
      <c r="K178" s="154">
        <f>VLOOKUP(J178,'Money Won'!$1:$1048576,2,FALSE)</f>
        <v>210757</v>
      </c>
      <c r="L178" s="85" t="s">
        <v>172</v>
      </c>
      <c r="M178" s="154">
        <f>VLOOKUP(L178,'Money Won'!$1:$1048576,2,FALSE)</f>
        <v>0</v>
      </c>
      <c r="N178" s="86" t="s">
        <v>54</v>
      </c>
      <c r="O178" s="154">
        <f>VLOOKUP(N178,'Money Won'!$1:$1048576,2,FALSE)</f>
        <v>0</v>
      </c>
      <c r="P178" s="82" t="s">
        <v>121</v>
      </c>
      <c r="Q178" s="156">
        <f>VLOOKUP(P178,'Money Won'!$1:$1048576,2,FALSE)</f>
        <v>39275</v>
      </c>
      <c r="R178" s="82" t="s">
        <v>63</v>
      </c>
      <c r="S178" s="156">
        <f>VLOOKUP(R178,'Money Won'!$1:$1048576,2,FALSE)</f>
        <v>0</v>
      </c>
      <c r="T178" s="82" t="s">
        <v>91</v>
      </c>
      <c r="U178" s="156">
        <f>VLOOKUP(T178,'Money Won'!$1:$1048576,2,FALSE)</f>
        <v>0</v>
      </c>
      <c r="V178" s="78" t="s">
        <v>180</v>
      </c>
      <c r="W178" s="158">
        <f>VLOOKUP(V178,'Money Won'!$1:$1048576,2,FALSE)</f>
        <v>39275</v>
      </c>
      <c r="X178" s="79" t="s">
        <v>275</v>
      </c>
      <c r="Y178" s="158">
        <f>VLOOKUP(X178,'Money Won'!$1:$1048576,2,FALSE)</f>
        <v>0</v>
      </c>
      <c r="Z178" s="79" t="s">
        <v>122</v>
      </c>
      <c r="AA178" s="158">
        <f>VLOOKUP(Z178,'Money Won'!$1:$1048576,2,FALSE)</f>
        <v>27720</v>
      </c>
      <c r="AB178" s="75" t="s">
        <v>181</v>
      </c>
      <c r="AC178" s="160">
        <f>VLOOKUP(AB178,'Money Won'!$1:$1048576,2,FALSE)</f>
        <v>0</v>
      </c>
      <c r="AD178" s="76" t="s">
        <v>280</v>
      </c>
      <c r="AE178" s="160">
        <f>VLOOKUP(AD178,'Money Won'!$1:$1048576,2,FALSE)</f>
        <v>28563</v>
      </c>
      <c r="AF178" s="76" t="s">
        <v>189</v>
      </c>
      <c r="AG178" s="160">
        <f>VLOOKUP(AF178,'Money Won'!$1:$1048576,2,FALSE)</f>
        <v>0</v>
      </c>
    </row>
    <row r="179" spans="1:33" x14ac:dyDescent="0.2">
      <c r="A179" s="150">
        <v>178</v>
      </c>
      <c r="B179" s="51" t="s">
        <v>313</v>
      </c>
      <c r="C179" s="52">
        <f t="shared" si="2"/>
        <v>1368139</v>
      </c>
      <c r="D179" s="90" t="s">
        <v>32</v>
      </c>
      <c r="E179" s="91">
        <f>VLOOKUP(D179,'Money Won'!$1:$1048576,2,FALSE)</f>
        <v>424040</v>
      </c>
      <c r="F179" s="92" t="s">
        <v>36</v>
      </c>
      <c r="G179" s="91">
        <f>VLOOKUP(F179,'Money Won'!$1:$1048576,2,FALSE)</f>
        <v>101797</v>
      </c>
      <c r="H179" s="90" t="s">
        <v>44</v>
      </c>
      <c r="I179" s="91">
        <f>VLOOKUP(H179,'Money Won'!$1:$1048576,2,FALSE)</f>
        <v>302236</v>
      </c>
      <c r="J179" s="84" t="s">
        <v>101</v>
      </c>
      <c r="K179" s="154">
        <f>VLOOKUP(J179,'Money Won'!$1:$1048576,2,FALSE)</f>
        <v>27073</v>
      </c>
      <c r="L179" s="85" t="s">
        <v>174</v>
      </c>
      <c r="M179" s="154">
        <f>VLOOKUP(L179,'Money Won'!$1:$1048576,2,FALSE)</f>
        <v>210757</v>
      </c>
      <c r="N179" s="86" t="s">
        <v>172</v>
      </c>
      <c r="O179" s="154">
        <f>VLOOKUP(N179,'Money Won'!$1:$1048576,2,FALSE)</f>
        <v>0</v>
      </c>
      <c r="P179" s="82" t="s">
        <v>63</v>
      </c>
      <c r="Q179" s="156">
        <f>VLOOKUP(P179,'Money Won'!$1:$1048576,2,FALSE)</f>
        <v>0</v>
      </c>
      <c r="R179" s="82" t="s">
        <v>61</v>
      </c>
      <c r="S179" s="156">
        <f>VLOOKUP(R179,'Money Won'!$1:$1048576,2,FALSE)</f>
        <v>302236</v>
      </c>
      <c r="T179" s="82" t="s">
        <v>47</v>
      </c>
      <c r="U179" s="156">
        <f>VLOOKUP(T179,'Money Won'!$1:$1048576,2,FALSE)</f>
        <v>0</v>
      </c>
      <c r="V179" s="78" t="s">
        <v>50</v>
      </c>
      <c r="W179" s="158">
        <f>VLOOKUP(V179,'Money Won'!$1:$1048576,2,FALSE)</f>
        <v>0</v>
      </c>
      <c r="X179" s="79" t="s">
        <v>269</v>
      </c>
      <c r="Y179" s="158">
        <f>VLOOKUP(X179,'Money Won'!$1:$1048576,2,FALSE)</f>
        <v>0</v>
      </c>
      <c r="Z179" s="79" t="s">
        <v>276</v>
      </c>
      <c r="AA179" s="158">
        <f>VLOOKUP(Z179,'Money Won'!$1:$1048576,2,FALSE)</f>
        <v>0</v>
      </c>
      <c r="AB179" s="75" t="s">
        <v>282</v>
      </c>
      <c r="AC179" s="160">
        <f>VLOOKUP(AB179,'Money Won'!$1:$1048576,2,FALSE)</f>
        <v>0</v>
      </c>
      <c r="AD179" s="76" t="s">
        <v>286</v>
      </c>
      <c r="AE179" s="160">
        <f>VLOOKUP(AD179,'Money Won'!$1:$1048576,2,FALSE)</f>
        <v>0</v>
      </c>
      <c r="AF179" s="76" t="s">
        <v>189</v>
      </c>
      <c r="AG179" s="160">
        <f>VLOOKUP(AF179,'Money Won'!$1:$1048576,2,FALSE)</f>
        <v>0</v>
      </c>
    </row>
    <row r="180" spans="1:33" x14ac:dyDescent="0.2">
      <c r="A180" s="150">
        <v>179</v>
      </c>
      <c r="B180" s="51" t="s">
        <v>308</v>
      </c>
      <c r="C180" s="52">
        <f t="shared" si="2"/>
        <v>1364245</v>
      </c>
      <c r="D180" s="90" t="s">
        <v>39</v>
      </c>
      <c r="E180" s="91">
        <f>VLOOKUP(D180,'Money Won'!$1:$1048576,2,FALSE)</f>
        <v>302236</v>
      </c>
      <c r="F180" s="92" t="s">
        <v>60</v>
      </c>
      <c r="G180" s="91">
        <f>VLOOKUP(F180,'Money Won'!$1:$1048576,2,FALSE)</f>
        <v>502993</v>
      </c>
      <c r="H180" s="92" t="s">
        <v>176</v>
      </c>
      <c r="I180" s="91">
        <f>VLOOKUP(H180,'Money Won'!$1:$1048576,2,FALSE)</f>
        <v>0</v>
      </c>
      <c r="J180" s="84" t="s">
        <v>101</v>
      </c>
      <c r="K180" s="154">
        <f>VLOOKUP(J180,'Money Won'!$1:$1048576,2,FALSE)</f>
        <v>27073</v>
      </c>
      <c r="L180" s="85" t="s">
        <v>127</v>
      </c>
      <c r="M180" s="154">
        <f>VLOOKUP(L180,'Money Won'!$1:$1048576,2,FALSE)</f>
        <v>129407</v>
      </c>
      <c r="N180" s="86" t="s">
        <v>174</v>
      </c>
      <c r="O180" s="154">
        <f>VLOOKUP(N180,'Money Won'!$1:$1048576,2,FALSE)</f>
        <v>210757</v>
      </c>
      <c r="P180" s="82" t="s">
        <v>96</v>
      </c>
      <c r="Q180" s="156">
        <f>VLOOKUP(P180,'Money Won'!$1:$1048576,2,FALSE)</f>
        <v>0</v>
      </c>
      <c r="R180" s="82" t="s">
        <v>62</v>
      </c>
      <c r="S180" s="156">
        <f>VLOOKUP(R180,'Money Won'!$1:$1048576,2,FALSE)</f>
        <v>52074</v>
      </c>
      <c r="T180" s="82" t="s">
        <v>91</v>
      </c>
      <c r="U180" s="156">
        <f>VLOOKUP(T180,'Money Won'!$1:$1048576,2,FALSE)</f>
        <v>0</v>
      </c>
      <c r="V180" s="78" t="s">
        <v>122</v>
      </c>
      <c r="W180" s="158">
        <f>VLOOKUP(V180,'Money Won'!$1:$1048576,2,FALSE)</f>
        <v>27720</v>
      </c>
      <c r="X180" s="79" t="s">
        <v>195</v>
      </c>
      <c r="Y180" s="158">
        <f>VLOOKUP(X180,'Money Won'!$1:$1048576,2,FALSE)</f>
        <v>0</v>
      </c>
      <c r="Z180" s="79" t="s">
        <v>270</v>
      </c>
      <c r="AA180" s="158">
        <f>VLOOKUP(Z180,'Money Won'!$1:$1048576,2,FALSE)</f>
        <v>83422</v>
      </c>
      <c r="AB180" s="75" t="s">
        <v>181</v>
      </c>
      <c r="AC180" s="160">
        <f>VLOOKUP(AB180,'Money Won'!$1:$1048576,2,FALSE)</f>
        <v>0</v>
      </c>
      <c r="AD180" s="76" t="s">
        <v>280</v>
      </c>
      <c r="AE180" s="160">
        <f>VLOOKUP(AD180,'Money Won'!$1:$1048576,2,FALSE)</f>
        <v>28563</v>
      </c>
      <c r="AF180" s="76" t="s">
        <v>283</v>
      </c>
      <c r="AG180" s="160">
        <f>VLOOKUP(AF180,'Money Won'!$1:$1048576,2,FALSE)</f>
        <v>0</v>
      </c>
    </row>
    <row r="181" spans="1:33" x14ac:dyDescent="0.2">
      <c r="A181" s="150">
        <v>180</v>
      </c>
      <c r="B181" s="51" t="s">
        <v>103</v>
      </c>
      <c r="C181" s="52">
        <f t="shared" si="2"/>
        <v>1341518</v>
      </c>
      <c r="D181" s="90" t="s">
        <v>32</v>
      </c>
      <c r="E181" s="91">
        <f>VLOOKUP(D181,'Money Won'!$1:$1048576,2,FALSE)</f>
        <v>424040</v>
      </c>
      <c r="F181" s="92" t="s">
        <v>36</v>
      </c>
      <c r="G181" s="91">
        <f>VLOOKUP(F181,'Money Won'!$1:$1048576,2,FALSE)</f>
        <v>101797</v>
      </c>
      <c r="H181" s="92" t="s">
        <v>39</v>
      </c>
      <c r="I181" s="91">
        <f>VLOOKUP(H181,'Money Won'!$1:$1048576,2,FALSE)</f>
        <v>302236</v>
      </c>
      <c r="J181" s="85" t="s">
        <v>101</v>
      </c>
      <c r="K181" s="154">
        <f>VLOOKUP(J181,'Money Won'!$1:$1048576,2,FALSE)</f>
        <v>27073</v>
      </c>
      <c r="L181" s="85" t="s">
        <v>68</v>
      </c>
      <c r="M181" s="154">
        <f>VLOOKUP(L181,'Money Won'!$1:$1048576,2,FALSE)</f>
        <v>0</v>
      </c>
      <c r="N181" s="86" t="s">
        <v>127</v>
      </c>
      <c r="O181" s="154">
        <f>VLOOKUP(N181,'Money Won'!$1:$1048576,2,FALSE)</f>
        <v>129407</v>
      </c>
      <c r="P181" s="82" t="s">
        <v>132</v>
      </c>
      <c r="Q181" s="156">
        <f>VLOOKUP(P181,'Money Won'!$1:$1048576,2,FALSE)</f>
        <v>0</v>
      </c>
      <c r="R181" s="82" t="s">
        <v>62</v>
      </c>
      <c r="S181" s="156">
        <f>VLOOKUP(R181,'Money Won'!$1:$1048576,2,FALSE)</f>
        <v>52074</v>
      </c>
      <c r="T181" s="82" t="s">
        <v>182</v>
      </c>
      <c r="U181" s="156">
        <f>VLOOKUP(T181,'Money Won'!$1:$1048576,2,FALSE)</f>
        <v>0</v>
      </c>
      <c r="V181" s="78" t="s">
        <v>180</v>
      </c>
      <c r="W181" s="158">
        <f>VLOOKUP(V181,'Money Won'!$1:$1048576,2,FALSE)</f>
        <v>39275</v>
      </c>
      <c r="X181" s="80" t="s">
        <v>200</v>
      </c>
      <c r="Y181" s="158">
        <f>VLOOKUP(X181,'Money Won'!$1:$1048576,2,FALSE)</f>
        <v>0</v>
      </c>
      <c r="Z181" s="80" t="s">
        <v>193</v>
      </c>
      <c r="AA181" s="158">
        <f>VLOOKUP(Z181,'Money Won'!$1:$1048576,2,FALSE)</f>
        <v>26296</v>
      </c>
      <c r="AB181" s="75" t="s">
        <v>280</v>
      </c>
      <c r="AC181" s="160">
        <f>VLOOKUP(AB181,'Money Won'!$1:$1048576,2,FALSE)</f>
        <v>28563</v>
      </c>
      <c r="AD181" s="75" t="s">
        <v>184</v>
      </c>
      <c r="AE181" s="160">
        <f>VLOOKUP(AD181,'Money Won'!$1:$1048576,2,FALSE)</f>
        <v>210757</v>
      </c>
      <c r="AF181" s="76" t="s">
        <v>133</v>
      </c>
      <c r="AG181" s="160">
        <f>VLOOKUP(AF181,'Money Won'!$1:$1048576,2,FALSE)</f>
        <v>0</v>
      </c>
    </row>
    <row r="182" spans="1:33" x14ac:dyDescent="0.2">
      <c r="A182" s="150">
        <v>181</v>
      </c>
      <c r="B182" s="51" t="s">
        <v>300</v>
      </c>
      <c r="C182" s="52">
        <f t="shared" si="2"/>
        <v>1331370</v>
      </c>
      <c r="D182" s="90" t="s">
        <v>32</v>
      </c>
      <c r="E182" s="91">
        <f>VLOOKUP(D182,'Money Won'!$1:$1048576,2,FALSE)</f>
        <v>424040</v>
      </c>
      <c r="F182" s="92" t="s">
        <v>36</v>
      </c>
      <c r="G182" s="91">
        <f>VLOOKUP(F182,'Money Won'!$1:$1048576,2,FALSE)</f>
        <v>101797</v>
      </c>
      <c r="H182" s="92" t="s">
        <v>44</v>
      </c>
      <c r="I182" s="91">
        <f>VLOOKUP(H182,'Money Won'!$1:$1048576,2,FALSE)</f>
        <v>302236</v>
      </c>
      <c r="J182" s="84" t="s">
        <v>178</v>
      </c>
      <c r="K182" s="154">
        <f>VLOOKUP(J182,'Money Won'!$1:$1048576,2,FALSE)</f>
        <v>101797</v>
      </c>
      <c r="L182" s="85" t="s">
        <v>100</v>
      </c>
      <c r="M182" s="154">
        <f>VLOOKUP(L182,'Money Won'!$1:$1048576,2,FALSE)</f>
        <v>0</v>
      </c>
      <c r="N182" s="86" t="s">
        <v>172</v>
      </c>
      <c r="O182" s="154">
        <f>VLOOKUP(N182,'Money Won'!$1:$1048576,2,FALSE)</f>
        <v>0</v>
      </c>
      <c r="P182" s="82" t="s">
        <v>168</v>
      </c>
      <c r="Q182" s="156">
        <f>VLOOKUP(P182,'Money Won'!$1:$1048576,2,FALSE)</f>
        <v>52074</v>
      </c>
      <c r="R182" s="82" t="s">
        <v>129</v>
      </c>
      <c r="S182" s="156">
        <f>VLOOKUP(R182,'Money Won'!$1:$1048576,2,FALSE)</f>
        <v>0</v>
      </c>
      <c r="T182" s="82" t="s">
        <v>91</v>
      </c>
      <c r="U182" s="156">
        <f>VLOOKUP(T182,'Money Won'!$1:$1048576,2,FALSE)</f>
        <v>0</v>
      </c>
      <c r="V182" s="79" t="s">
        <v>192</v>
      </c>
      <c r="W182" s="158">
        <f>VLOOKUP(V182,'Money Won'!$1:$1048576,2,FALSE)</f>
        <v>26684</v>
      </c>
      <c r="X182" s="79" t="s">
        <v>195</v>
      </c>
      <c r="Y182" s="158">
        <f>VLOOKUP(X182,'Money Won'!$1:$1048576,2,FALSE)</f>
        <v>0</v>
      </c>
      <c r="Z182" s="79" t="s">
        <v>270</v>
      </c>
      <c r="AA182" s="158">
        <f>VLOOKUP(Z182,'Money Won'!$1:$1048576,2,FALSE)</f>
        <v>83422</v>
      </c>
      <c r="AB182" s="75" t="s">
        <v>184</v>
      </c>
      <c r="AC182" s="160">
        <f>VLOOKUP(AB182,'Money Won'!$1:$1048576,2,FALSE)</f>
        <v>210757</v>
      </c>
      <c r="AD182" s="76" t="s">
        <v>133</v>
      </c>
      <c r="AE182" s="160">
        <f>VLOOKUP(AD182,'Money Won'!$1:$1048576,2,FALSE)</f>
        <v>0</v>
      </c>
      <c r="AF182" s="76" t="s">
        <v>190</v>
      </c>
      <c r="AG182" s="160">
        <f>VLOOKUP(AF182,'Money Won'!$1:$1048576,2,FALSE)</f>
        <v>28563</v>
      </c>
    </row>
    <row r="183" spans="1:33" x14ac:dyDescent="0.2">
      <c r="A183" s="150">
        <v>182</v>
      </c>
      <c r="B183" s="51" t="s">
        <v>114</v>
      </c>
      <c r="C183" s="52">
        <f t="shared" si="2"/>
        <v>1328072</v>
      </c>
      <c r="D183" s="90" t="s">
        <v>39</v>
      </c>
      <c r="E183" s="91">
        <f>VLOOKUP(D183,'Money Won'!$1:$1048576,2,FALSE)</f>
        <v>302236</v>
      </c>
      <c r="F183" s="92" t="s">
        <v>60</v>
      </c>
      <c r="G183" s="91">
        <f>VLOOKUP(F183,'Money Won'!$1:$1048576,2,FALSE)</f>
        <v>502993</v>
      </c>
      <c r="H183" s="92" t="s">
        <v>69</v>
      </c>
      <c r="I183" s="91">
        <f>VLOOKUP(H183,'Money Won'!$1:$1048576,2,FALSE)</f>
        <v>302236</v>
      </c>
      <c r="J183" s="84" t="s">
        <v>53</v>
      </c>
      <c r="K183" s="154">
        <f>VLOOKUP(J183,'Money Won'!$1:$1048576,2,FALSE)</f>
        <v>0</v>
      </c>
      <c r="L183" s="85" t="s">
        <v>172</v>
      </c>
      <c r="M183" s="154">
        <f>VLOOKUP(L183,'Money Won'!$1:$1048576,2,FALSE)</f>
        <v>0</v>
      </c>
      <c r="N183" s="86" t="s">
        <v>124</v>
      </c>
      <c r="O183" s="154">
        <f>VLOOKUP(N183,'Money Won'!$1:$1048576,2,FALSE)</f>
        <v>101797</v>
      </c>
      <c r="P183" s="82" t="s">
        <v>96</v>
      </c>
      <c r="Q183" s="156">
        <f>VLOOKUP(P183,'Money Won'!$1:$1048576,2,FALSE)</f>
        <v>0</v>
      </c>
      <c r="R183" s="82" t="s">
        <v>62</v>
      </c>
      <c r="S183" s="156">
        <f>VLOOKUP(R183,'Money Won'!$1:$1048576,2,FALSE)</f>
        <v>52074</v>
      </c>
      <c r="T183" s="82" t="s">
        <v>182</v>
      </c>
      <c r="U183" s="156">
        <f>VLOOKUP(T183,'Money Won'!$1:$1048576,2,FALSE)</f>
        <v>0</v>
      </c>
      <c r="V183" s="78" t="s">
        <v>128</v>
      </c>
      <c r="W183" s="158">
        <f>VLOOKUP(V183,'Money Won'!$1:$1048576,2,FALSE)</f>
        <v>27461</v>
      </c>
      <c r="X183" s="79" t="s">
        <v>200</v>
      </c>
      <c r="Y183" s="158">
        <f>VLOOKUP(X183,'Money Won'!$1:$1048576,2,FALSE)</f>
        <v>0</v>
      </c>
      <c r="Z183" s="79" t="s">
        <v>180</v>
      </c>
      <c r="AA183" s="158">
        <f>VLOOKUP(Z183,'Money Won'!$1:$1048576,2,FALSE)</f>
        <v>39275</v>
      </c>
      <c r="AB183" s="75" t="s">
        <v>197</v>
      </c>
      <c r="AC183" s="160">
        <f>VLOOKUP(AB183,'Money Won'!$1:$1048576,2,FALSE)</f>
        <v>0</v>
      </c>
      <c r="AD183" s="76" t="s">
        <v>181</v>
      </c>
      <c r="AE183" s="160">
        <f>VLOOKUP(AD183,'Money Won'!$1:$1048576,2,FALSE)</f>
        <v>0</v>
      </c>
      <c r="AF183" s="76" t="s">
        <v>117</v>
      </c>
      <c r="AG183" s="160">
        <f>VLOOKUP(AF183,'Money Won'!$1:$1048576,2,FALSE)</f>
        <v>0</v>
      </c>
    </row>
    <row r="184" spans="1:33" x14ac:dyDescent="0.2">
      <c r="A184" s="150">
        <v>183</v>
      </c>
      <c r="B184" s="51" t="s">
        <v>147</v>
      </c>
      <c r="C184" s="52">
        <f t="shared" si="2"/>
        <v>1317057</v>
      </c>
      <c r="D184" s="90" t="s">
        <v>59</v>
      </c>
      <c r="E184" s="91">
        <f>VLOOKUP(D184,'Money Won'!$1:$1048576,2,FALSE)</f>
        <v>302236</v>
      </c>
      <c r="F184" s="92" t="s">
        <v>39</v>
      </c>
      <c r="G184" s="91">
        <f>VLOOKUP(F184,'Money Won'!$1:$1048576,2,FALSE)</f>
        <v>302236</v>
      </c>
      <c r="H184" s="92" t="s">
        <v>45</v>
      </c>
      <c r="I184" s="91">
        <f>VLOOKUP(H184,'Money Won'!$1:$1048576,2,FALSE)</f>
        <v>0</v>
      </c>
      <c r="J184" s="84" t="s">
        <v>175</v>
      </c>
      <c r="K184" s="154">
        <f>VLOOKUP(J184,'Money Won'!$1:$1048576,2,FALSE)</f>
        <v>0</v>
      </c>
      <c r="L184" s="85" t="s">
        <v>53</v>
      </c>
      <c r="M184" s="154">
        <f>VLOOKUP(L184,'Money Won'!$1:$1048576,2,FALSE)</f>
        <v>0</v>
      </c>
      <c r="N184" s="86" t="s">
        <v>173</v>
      </c>
      <c r="O184" s="154">
        <f>VLOOKUP(N184,'Money Won'!$1:$1048576,2,FALSE)</f>
        <v>603903</v>
      </c>
      <c r="P184" s="82" t="s">
        <v>168</v>
      </c>
      <c r="Q184" s="156">
        <f>VLOOKUP(P184,'Money Won'!$1:$1048576,2,FALSE)</f>
        <v>52074</v>
      </c>
      <c r="R184" s="82" t="s">
        <v>129</v>
      </c>
      <c r="S184" s="156">
        <f>VLOOKUP(R184,'Money Won'!$1:$1048576,2,FALSE)</f>
        <v>0</v>
      </c>
      <c r="T184" s="82" t="s">
        <v>63</v>
      </c>
      <c r="U184" s="156">
        <f>VLOOKUP(T184,'Money Won'!$1:$1048576,2,FALSE)</f>
        <v>0</v>
      </c>
      <c r="V184" s="78" t="s">
        <v>267</v>
      </c>
      <c r="W184" s="158">
        <f>VLOOKUP(V184,'Money Won'!$1:$1048576,2,FALSE)</f>
        <v>30312</v>
      </c>
      <c r="X184" s="79" t="s">
        <v>276</v>
      </c>
      <c r="Y184" s="158">
        <f>VLOOKUP(X184,'Money Won'!$1:$1048576,2,FALSE)</f>
        <v>0</v>
      </c>
      <c r="Z184" s="79" t="s">
        <v>193</v>
      </c>
      <c r="AA184" s="158">
        <f>VLOOKUP(Z184,'Money Won'!$1:$1048576,2,FALSE)</f>
        <v>26296</v>
      </c>
      <c r="AB184" s="75" t="s">
        <v>181</v>
      </c>
      <c r="AC184" s="160">
        <f>VLOOKUP(AB184,'Money Won'!$1:$1048576,2,FALSE)</f>
        <v>0</v>
      </c>
      <c r="AD184" s="76" t="s">
        <v>283</v>
      </c>
      <c r="AE184" s="160">
        <f>VLOOKUP(AD184,'Money Won'!$1:$1048576,2,FALSE)</f>
        <v>0</v>
      </c>
      <c r="AF184" s="76" t="s">
        <v>133</v>
      </c>
      <c r="AG184" s="160">
        <f>VLOOKUP(AF184,'Money Won'!$1:$1048576,2,FALSE)</f>
        <v>0</v>
      </c>
    </row>
    <row r="185" spans="1:33" x14ac:dyDescent="0.2">
      <c r="A185" s="150">
        <v>184</v>
      </c>
      <c r="B185" s="51" t="s">
        <v>233</v>
      </c>
      <c r="C185" s="52">
        <f t="shared" si="2"/>
        <v>1305617</v>
      </c>
      <c r="D185" s="90" t="s">
        <v>32</v>
      </c>
      <c r="E185" s="91">
        <f>VLOOKUP(D185,'Money Won'!$1:$1048576,2,FALSE)</f>
        <v>424040</v>
      </c>
      <c r="F185" s="92" t="s">
        <v>36</v>
      </c>
      <c r="G185" s="91">
        <f>VLOOKUP(F185,'Money Won'!$1:$1048576,2,FALSE)</f>
        <v>101797</v>
      </c>
      <c r="H185" s="92" t="s">
        <v>59</v>
      </c>
      <c r="I185" s="91">
        <f>VLOOKUP(H185,'Money Won'!$1:$1048576,2,FALSE)</f>
        <v>302236</v>
      </c>
      <c r="J185" s="84" t="s">
        <v>68</v>
      </c>
      <c r="K185" s="154">
        <f>VLOOKUP(J185,'Money Won'!$1:$1048576,2,FALSE)</f>
        <v>0</v>
      </c>
      <c r="L185" s="85" t="s">
        <v>54</v>
      </c>
      <c r="M185" s="154">
        <f>VLOOKUP(L185,'Money Won'!$1:$1048576,2,FALSE)</f>
        <v>0</v>
      </c>
      <c r="N185" s="86" t="s">
        <v>124</v>
      </c>
      <c r="O185" s="154">
        <f>VLOOKUP(N185,'Money Won'!$1:$1048576,2,FALSE)</f>
        <v>101797</v>
      </c>
      <c r="P185" s="82" t="s">
        <v>130</v>
      </c>
      <c r="Q185" s="156">
        <f>VLOOKUP(P185,'Money Won'!$1:$1048576,2,FALSE)</f>
        <v>157931</v>
      </c>
      <c r="R185" s="82" t="s">
        <v>168</v>
      </c>
      <c r="S185" s="156">
        <f>VLOOKUP(R185,'Money Won'!$1:$1048576,2,FALSE)</f>
        <v>52074</v>
      </c>
      <c r="T185" s="82" t="s">
        <v>63</v>
      </c>
      <c r="U185" s="156">
        <f>VLOOKUP(T185,'Money Won'!$1:$1048576,2,FALSE)</f>
        <v>0</v>
      </c>
      <c r="V185" s="78" t="s">
        <v>128</v>
      </c>
      <c r="W185" s="158">
        <f>VLOOKUP(V185,'Money Won'!$1:$1048576,2,FALSE)</f>
        <v>27461</v>
      </c>
      <c r="X185" s="79" t="s">
        <v>193</v>
      </c>
      <c r="Y185" s="158">
        <f>VLOOKUP(X185,'Money Won'!$1:$1048576,2,FALSE)</f>
        <v>26296</v>
      </c>
      <c r="Z185" s="79" t="s">
        <v>270</v>
      </c>
      <c r="AA185" s="158">
        <f>VLOOKUP(Z185,'Money Won'!$1:$1048576,2,FALSE)</f>
        <v>83422</v>
      </c>
      <c r="AB185" s="75" t="s">
        <v>181</v>
      </c>
      <c r="AC185" s="160">
        <f>VLOOKUP(AB185,'Money Won'!$1:$1048576,2,FALSE)</f>
        <v>0</v>
      </c>
      <c r="AD185" s="76" t="s">
        <v>133</v>
      </c>
      <c r="AE185" s="160">
        <f>VLOOKUP(AD185,'Money Won'!$1:$1048576,2,FALSE)</f>
        <v>0</v>
      </c>
      <c r="AF185" s="76" t="s">
        <v>280</v>
      </c>
      <c r="AG185" s="160">
        <f>VLOOKUP(AF185,'Money Won'!$1:$1048576,2,FALSE)</f>
        <v>28563</v>
      </c>
    </row>
    <row r="186" spans="1:33" x14ac:dyDescent="0.2">
      <c r="A186" s="150">
        <v>185</v>
      </c>
      <c r="B186" s="51" t="s">
        <v>384</v>
      </c>
      <c r="C186" s="52">
        <f t="shared" si="2"/>
        <v>1288681</v>
      </c>
      <c r="D186" s="90" t="s">
        <v>32</v>
      </c>
      <c r="E186" s="91">
        <f>VLOOKUP(D186,'Money Won'!$1:$1048576,2,FALSE)</f>
        <v>424040</v>
      </c>
      <c r="F186" s="92" t="s">
        <v>36</v>
      </c>
      <c r="G186" s="91">
        <f>VLOOKUP(F186,'Money Won'!$1:$1048576,2,FALSE)</f>
        <v>101797</v>
      </c>
      <c r="H186" s="92" t="s">
        <v>60</v>
      </c>
      <c r="I186" s="91">
        <f>VLOOKUP(H186,'Money Won'!$1:$1048576,2,FALSE)</f>
        <v>502993</v>
      </c>
      <c r="J186" s="84" t="s">
        <v>42</v>
      </c>
      <c r="K186" s="154">
        <f>VLOOKUP(J186,'Money Won'!$1:$1048576,2,FALSE)</f>
        <v>0</v>
      </c>
      <c r="L186" s="85" t="s">
        <v>98</v>
      </c>
      <c r="M186" s="154">
        <f>VLOOKUP(L186,'Money Won'!$1:$1048576,2,FALSE)</f>
        <v>52074</v>
      </c>
      <c r="N186" s="86" t="s">
        <v>127</v>
      </c>
      <c r="O186" s="154">
        <f>VLOOKUP(N186,'Money Won'!$1:$1048576,2,FALSE)</f>
        <v>129407</v>
      </c>
      <c r="P186" s="82" t="s">
        <v>96</v>
      </c>
      <c r="Q186" s="156">
        <f>VLOOKUP(P186,'Money Won'!$1:$1048576,2,FALSE)</f>
        <v>0</v>
      </c>
      <c r="R186" s="82" t="s">
        <v>62</v>
      </c>
      <c r="S186" s="156">
        <f>VLOOKUP(R186,'Money Won'!$1:$1048576,2,FALSE)</f>
        <v>52074</v>
      </c>
      <c r="T186" s="82" t="s">
        <v>120</v>
      </c>
      <c r="U186" s="156">
        <f>VLOOKUP(T186,'Money Won'!$1:$1048576,2,FALSE)</f>
        <v>0</v>
      </c>
      <c r="V186" s="78" t="s">
        <v>193</v>
      </c>
      <c r="W186" s="158">
        <f>VLOOKUP(V186,'Money Won'!$1:$1048576,2,FALSE)</f>
        <v>26296</v>
      </c>
      <c r="X186" s="79" t="s">
        <v>123</v>
      </c>
      <c r="Y186" s="158">
        <f>VLOOKUP(X186,'Money Won'!$1:$1048576,2,FALSE)</f>
        <v>0</v>
      </c>
      <c r="Z186" s="79" t="s">
        <v>125</v>
      </c>
      <c r="AA186" s="158">
        <f>VLOOKUP(Z186,'Money Won'!$1:$1048576,2,FALSE)</f>
        <v>0</v>
      </c>
      <c r="AB186" s="75" t="s">
        <v>197</v>
      </c>
      <c r="AC186" s="160">
        <f>VLOOKUP(AB186,'Money Won'!$1:$1048576,2,FALSE)</f>
        <v>0</v>
      </c>
      <c r="AD186" s="76" t="s">
        <v>136</v>
      </c>
      <c r="AE186" s="160">
        <f>VLOOKUP(AD186,'Money Won'!$1:$1048576,2,FALSE)</f>
        <v>0</v>
      </c>
      <c r="AF186" s="76" t="s">
        <v>189</v>
      </c>
      <c r="AG186" s="160">
        <f>VLOOKUP(AF186,'Money Won'!$1:$1048576,2,FALSE)</f>
        <v>0</v>
      </c>
    </row>
    <row r="187" spans="1:33" x14ac:dyDescent="0.2">
      <c r="A187" s="150">
        <v>186</v>
      </c>
      <c r="B187" s="51" t="s">
        <v>370</v>
      </c>
      <c r="C187" s="52">
        <f t="shared" si="2"/>
        <v>1259415</v>
      </c>
      <c r="D187" s="90" t="s">
        <v>40</v>
      </c>
      <c r="E187" s="91">
        <f>VLOOKUP(D187,'Money Won'!$1:$1048576,2,FALSE)</f>
        <v>210757</v>
      </c>
      <c r="F187" s="92" t="s">
        <v>65</v>
      </c>
      <c r="G187" s="91">
        <f>VLOOKUP(F187,'Money Won'!$1:$1048576,2,FALSE)</f>
        <v>0</v>
      </c>
      <c r="H187" s="92" t="s">
        <v>69</v>
      </c>
      <c r="I187" s="91">
        <f>VLOOKUP(H187,'Money Won'!$1:$1048576,2,FALSE)</f>
        <v>302236</v>
      </c>
      <c r="J187" s="84" t="s">
        <v>127</v>
      </c>
      <c r="K187" s="154">
        <f>VLOOKUP(J187,'Money Won'!$1:$1048576,2,FALSE)</f>
        <v>129407</v>
      </c>
      <c r="L187" s="85" t="s">
        <v>56</v>
      </c>
      <c r="M187" s="154">
        <f>VLOOKUP(L187,'Money Won'!$1:$1048576,2,FALSE)</f>
        <v>0</v>
      </c>
      <c r="N187" s="86" t="s">
        <v>172</v>
      </c>
      <c r="O187" s="154">
        <f>VLOOKUP(N187,'Money Won'!$1:$1048576,2,FALSE)</f>
        <v>0</v>
      </c>
      <c r="P187" s="82" t="s">
        <v>264</v>
      </c>
      <c r="Q187" s="156">
        <f>VLOOKUP(P187,'Money Won'!$1:$1048576,2,FALSE)</f>
        <v>157931</v>
      </c>
      <c r="R187" s="82" t="s">
        <v>62</v>
      </c>
      <c r="S187" s="156">
        <f>VLOOKUP(R187,'Money Won'!$1:$1048576,2,FALSE)</f>
        <v>52074</v>
      </c>
      <c r="T187" s="82" t="s">
        <v>118</v>
      </c>
      <c r="U187" s="156">
        <f>VLOOKUP(T187,'Money Won'!$1:$1048576,2,FALSE)</f>
        <v>101797</v>
      </c>
      <c r="V187" s="78" t="s">
        <v>128</v>
      </c>
      <c r="W187" s="158">
        <f>VLOOKUP(V187,'Money Won'!$1:$1048576,2,FALSE)</f>
        <v>27461</v>
      </c>
      <c r="X187" s="79" t="s">
        <v>180</v>
      </c>
      <c r="Y187" s="158">
        <f>VLOOKUP(X187,'Money Won'!$1:$1048576,2,FALSE)</f>
        <v>39275</v>
      </c>
      <c r="Z187" s="79" t="s">
        <v>122</v>
      </c>
      <c r="AA187" s="158">
        <f>VLOOKUP(Z187,'Money Won'!$1:$1048576,2,FALSE)</f>
        <v>27720</v>
      </c>
      <c r="AB187" s="75" t="s">
        <v>181</v>
      </c>
      <c r="AC187" s="160">
        <f>VLOOKUP(AB187,'Money Won'!$1:$1048576,2,FALSE)</f>
        <v>0</v>
      </c>
      <c r="AD187" s="76" t="s">
        <v>184</v>
      </c>
      <c r="AE187" s="160">
        <f>VLOOKUP(AD187,'Money Won'!$1:$1048576,2,FALSE)</f>
        <v>210757</v>
      </c>
      <c r="AF187" s="76" t="s">
        <v>133</v>
      </c>
      <c r="AG187" s="160">
        <f>VLOOKUP(AF187,'Money Won'!$1:$1048576,2,FALSE)</f>
        <v>0</v>
      </c>
    </row>
    <row r="188" spans="1:33" x14ac:dyDescent="0.2">
      <c r="A188" s="150">
        <v>187</v>
      </c>
      <c r="B188" s="51" t="s">
        <v>379</v>
      </c>
      <c r="C188" s="52">
        <f t="shared" si="2"/>
        <v>1253206</v>
      </c>
      <c r="D188" s="90" t="s">
        <v>36</v>
      </c>
      <c r="E188" s="91">
        <f>VLOOKUP(D188,'Money Won'!$1:$1048576,2,FALSE)</f>
        <v>101797</v>
      </c>
      <c r="F188" s="92" t="s">
        <v>60</v>
      </c>
      <c r="G188" s="91">
        <f>VLOOKUP(F188,'Money Won'!$1:$1048576,2,FALSE)</f>
        <v>502993</v>
      </c>
      <c r="H188" s="92" t="s">
        <v>58</v>
      </c>
      <c r="I188" s="91">
        <f>VLOOKUP(H188,'Money Won'!$1:$1048576,2,FALSE)</f>
        <v>0</v>
      </c>
      <c r="J188" s="84" t="s">
        <v>175</v>
      </c>
      <c r="K188" s="154">
        <f>VLOOKUP(J188,'Money Won'!$1:$1048576,2,FALSE)</f>
        <v>0</v>
      </c>
      <c r="L188" s="85" t="s">
        <v>54</v>
      </c>
      <c r="M188" s="154">
        <f>VLOOKUP(L188,'Money Won'!$1:$1048576,2,FALSE)</f>
        <v>0</v>
      </c>
      <c r="N188" s="86" t="s">
        <v>262</v>
      </c>
      <c r="O188" s="154">
        <f>VLOOKUP(N188,'Money Won'!$1:$1048576,2,FALSE)</f>
        <v>210757</v>
      </c>
      <c r="P188" s="82" t="s">
        <v>264</v>
      </c>
      <c r="Q188" s="156">
        <f>VLOOKUP(P188,'Money Won'!$1:$1048576,2,FALSE)</f>
        <v>157931</v>
      </c>
      <c r="R188" s="82" t="s">
        <v>130</v>
      </c>
      <c r="S188" s="156">
        <f>VLOOKUP(R188,'Money Won'!$1:$1048576,2,FALSE)</f>
        <v>157931</v>
      </c>
      <c r="T188" s="82" t="s">
        <v>63</v>
      </c>
      <c r="U188" s="156">
        <f>VLOOKUP(T188,'Money Won'!$1:$1048576,2,FALSE)</f>
        <v>0</v>
      </c>
      <c r="V188" s="78" t="s">
        <v>128</v>
      </c>
      <c r="W188" s="158">
        <f>VLOOKUP(V188,'Money Won'!$1:$1048576,2,FALSE)</f>
        <v>27461</v>
      </c>
      <c r="X188" s="80" t="s">
        <v>267</v>
      </c>
      <c r="Y188" s="158">
        <f>VLOOKUP(X188,'Money Won'!$1:$1048576,2,FALSE)</f>
        <v>30312</v>
      </c>
      <c r="Z188" s="79" t="s">
        <v>273</v>
      </c>
      <c r="AA188" s="158">
        <f>VLOOKUP(Z188,'Money Won'!$1:$1048576,2,FALSE)</f>
        <v>0</v>
      </c>
      <c r="AB188" s="75" t="s">
        <v>133</v>
      </c>
      <c r="AC188" s="160">
        <f>VLOOKUP(AB188,'Money Won'!$1:$1048576,2,FALSE)</f>
        <v>0</v>
      </c>
      <c r="AD188" s="76" t="s">
        <v>189</v>
      </c>
      <c r="AE188" s="160">
        <f>VLOOKUP(AD188,'Money Won'!$1:$1048576,2,FALSE)</f>
        <v>0</v>
      </c>
      <c r="AF188" s="76" t="s">
        <v>285</v>
      </c>
      <c r="AG188" s="160">
        <f>VLOOKUP(AF188,'Money Won'!$1:$1048576,2,FALSE)</f>
        <v>64024</v>
      </c>
    </row>
    <row r="189" spans="1:33" x14ac:dyDescent="0.2">
      <c r="A189" s="150">
        <v>188</v>
      </c>
      <c r="B189" s="51" t="s">
        <v>302</v>
      </c>
      <c r="C189" s="52">
        <f t="shared" si="2"/>
        <v>1248932</v>
      </c>
      <c r="D189" s="90" t="s">
        <v>32</v>
      </c>
      <c r="E189" s="91">
        <f>VLOOKUP(D189,'Money Won'!$1:$1048576,2,FALSE)</f>
        <v>424040</v>
      </c>
      <c r="F189" s="92" t="s">
        <v>60</v>
      </c>
      <c r="G189" s="91">
        <f>VLOOKUP(F189,'Money Won'!$1:$1048576,2,FALSE)</f>
        <v>502993</v>
      </c>
      <c r="H189" s="92" t="s">
        <v>58</v>
      </c>
      <c r="I189" s="91">
        <f>VLOOKUP(H189,'Money Won'!$1:$1048576,2,FALSE)</f>
        <v>0</v>
      </c>
      <c r="J189" s="84" t="s">
        <v>33</v>
      </c>
      <c r="K189" s="154">
        <f>VLOOKUP(J189,'Money Won'!$1:$1048576,2,FALSE)</f>
        <v>0</v>
      </c>
      <c r="L189" s="85" t="s">
        <v>54</v>
      </c>
      <c r="M189" s="154">
        <f>VLOOKUP(L189,'Money Won'!$1:$1048576,2,FALSE)</f>
        <v>0</v>
      </c>
      <c r="N189" s="86" t="s">
        <v>174</v>
      </c>
      <c r="O189" s="154">
        <f>VLOOKUP(N189,'Money Won'!$1:$1048576,2,FALSE)</f>
        <v>210757</v>
      </c>
      <c r="P189" s="82" t="s">
        <v>63</v>
      </c>
      <c r="Q189" s="156">
        <f>VLOOKUP(P189,'Money Won'!$1:$1048576,2,FALSE)</f>
        <v>0</v>
      </c>
      <c r="R189" s="82" t="s">
        <v>120</v>
      </c>
      <c r="S189" s="156">
        <f>VLOOKUP(R189,'Money Won'!$1:$1048576,2,FALSE)</f>
        <v>0</v>
      </c>
      <c r="T189" s="82" t="s">
        <v>91</v>
      </c>
      <c r="U189" s="156">
        <f>VLOOKUP(T189,'Money Won'!$1:$1048576,2,FALSE)</f>
        <v>0</v>
      </c>
      <c r="V189" s="78" t="s">
        <v>122</v>
      </c>
      <c r="W189" s="158">
        <f>VLOOKUP(V189,'Money Won'!$1:$1048576,2,FALSE)</f>
        <v>27720</v>
      </c>
      <c r="X189" s="79" t="s">
        <v>278</v>
      </c>
      <c r="Y189" s="158">
        <f>VLOOKUP(X189,'Money Won'!$1:$1048576,2,FALSE)</f>
        <v>0</v>
      </c>
      <c r="Z189" s="79" t="s">
        <v>270</v>
      </c>
      <c r="AA189" s="158">
        <f>VLOOKUP(Z189,'Money Won'!$1:$1048576,2,FALSE)</f>
        <v>83422</v>
      </c>
      <c r="AB189" s="75" t="s">
        <v>181</v>
      </c>
      <c r="AC189" s="160">
        <f>VLOOKUP(AB189,'Money Won'!$1:$1048576,2,FALSE)</f>
        <v>0</v>
      </c>
      <c r="AD189" s="76" t="s">
        <v>117</v>
      </c>
      <c r="AE189" s="160">
        <f>VLOOKUP(AD189,'Money Won'!$1:$1048576,2,FALSE)</f>
        <v>0</v>
      </c>
      <c r="AF189" s="76" t="s">
        <v>189</v>
      </c>
      <c r="AG189" s="160">
        <f>VLOOKUP(AF189,'Money Won'!$1:$1048576,2,FALSE)</f>
        <v>0</v>
      </c>
    </row>
    <row r="190" spans="1:33" x14ac:dyDescent="0.2">
      <c r="A190" s="150">
        <v>189</v>
      </c>
      <c r="B190" s="51" t="s">
        <v>400</v>
      </c>
      <c r="C190" s="52">
        <f t="shared" si="2"/>
        <v>1248030</v>
      </c>
      <c r="D190" s="90" t="s">
        <v>32</v>
      </c>
      <c r="E190" s="91">
        <f>VLOOKUP(D190,'Money Won'!$1:$1048576,2,FALSE)</f>
        <v>424040</v>
      </c>
      <c r="F190" s="92" t="s">
        <v>36</v>
      </c>
      <c r="G190" s="91">
        <f>VLOOKUP(F190,'Money Won'!$1:$1048576,2,FALSE)</f>
        <v>101797</v>
      </c>
      <c r="H190" s="92" t="s">
        <v>39</v>
      </c>
      <c r="I190" s="91">
        <f>VLOOKUP(H190,'Money Won'!$1:$1048576,2,FALSE)</f>
        <v>302236</v>
      </c>
      <c r="J190" s="84" t="s">
        <v>68</v>
      </c>
      <c r="K190" s="154">
        <f>VLOOKUP(J190,'Money Won'!$1:$1048576,2,FALSE)</f>
        <v>0</v>
      </c>
      <c r="L190" s="85" t="s">
        <v>54</v>
      </c>
      <c r="M190" s="154">
        <f>VLOOKUP(L190,'Money Won'!$1:$1048576,2,FALSE)</f>
        <v>0</v>
      </c>
      <c r="N190" s="86" t="s">
        <v>174</v>
      </c>
      <c r="O190" s="154">
        <f>VLOOKUP(N190,'Money Won'!$1:$1048576,2,FALSE)</f>
        <v>210757</v>
      </c>
      <c r="P190" s="82" t="s">
        <v>132</v>
      </c>
      <c r="Q190" s="156">
        <f>VLOOKUP(P190,'Money Won'!$1:$1048576,2,FALSE)</f>
        <v>0</v>
      </c>
      <c r="R190" s="82" t="s">
        <v>131</v>
      </c>
      <c r="S190" s="156">
        <f>VLOOKUP(R190,'Money Won'!$1:$1048576,2,FALSE)</f>
        <v>0</v>
      </c>
      <c r="T190" s="82" t="s">
        <v>168</v>
      </c>
      <c r="U190" s="156">
        <f>VLOOKUP(T190,'Money Won'!$1:$1048576,2,FALSE)</f>
        <v>52074</v>
      </c>
      <c r="V190" s="78" t="s">
        <v>128</v>
      </c>
      <c r="W190" s="158">
        <f>VLOOKUP(V190,'Money Won'!$1:$1048576,2,FALSE)</f>
        <v>27461</v>
      </c>
      <c r="X190" s="79" t="s">
        <v>122</v>
      </c>
      <c r="Y190" s="158">
        <f>VLOOKUP(X190,'Money Won'!$1:$1048576,2,FALSE)</f>
        <v>27720</v>
      </c>
      <c r="Z190" s="79" t="s">
        <v>193</v>
      </c>
      <c r="AA190" s="158">
        <f>VLOOKUP(Z190,'Money Won'!$1:$1048576,2,FALSE)</f>
        <v>26296</v>
      </c>
      <c r="AB190" s="75" t="s">
        <v>181</v>
      </c>
      <c r="AC190" s="160">
        <f>VLOOKUP(AB190,'Money Won'!$1:$1048576,2,FALSE)</f>
        <v>0</v>
      </c>
      <c r="AD190" s="75" t="s">
        <v>289</v>
      </c>
      <c r="AE190" s="160">
        <f>VLOOKUP(AD190,'Money Won'!$1:$1048576,2,FALSE)</f>
        <v>75649</v>
      </c>
      <c r="AF190" s="76" t="s">
        <v>117</v>
      </c>
      <c r="AG190" s="160">
        <f>VLOOKUP(AF190,'Money Won'!$1:$1048576,2,FALSE)</f>
        <v>0</v>
      </c>
    </row>
    <row r="191" spans="1:33" x14ac:dyDescent="0.2">
      <c r="A191" s="150">
        <v>190</v>
      </c>
      <c r="B191" s="51" t="s">
        <v>386</v>
      </c>
      <c r="C191" s="52">
        <f t="shared" si="2"/>
        <v>1238111</v>
      </c>
      <c r="D191" s="90" t="s">
        <v>32</v>
      </c>
      <c r="E191" s="91">
        <f>VLOOKUP(D191,'Money Won'!$1:$1048576,2,FALSE)</f>
        <v>424040</v>
      </c>
      <c r="F191" s="92" t="s">
        <v>44</v>
      </c>
      <c r="G191" s="91">
        <f>VLOOKUP(F191,'Money Won'!$1:$1048576,2,FALSE)</f>
        <v>302236</v>
      </c>
      <c r="H191" s="92" t="s">
        <v>39</v>
      </c>
      <c r="I191" s="91">
        <f>VLOOKUP(H191,'Money Won'!$1:$1048576,2,FALSE)</f>
        <v>302236</v>
      </c>
      <c r="J191" s="84" t="s">
        <v>42</v>
      </c>
      <c r="K191" s="154">
        <f>VLOOKUP(J191,'Money Won'!$1:$1048576,2,FALSE)</f>
        <v>0</v>
      </c>
      <c r="L191" s="85" t="s">
        <v>98</v>
      </c>
      <c r="M191" s="154">
        <f>VLOOKUP(L191,'Money Won'!$1:$1048576,2,FALSE)</f>
        <v>52074</v>
      </c>
      <c r="N191" s="86" t="s">
        <v>54</v>
      </c>
      <c r="O191" s="154">
        <f>VLOOKUP(N191,'Money Won'!$1:$1048576,2,FALSE)</f>
        <v>0</v>
      </c>
      <c r="P191" s="82" t="s">
        <v>67</v>
      </c>
      <c r="Q191" s="156">
        <f>VLOOKUP(P191,'Money Won'!$1:$1048576,2,FALSE)</f>
        <v>0</v>
      </c>
      <c r="R191" s="82" t="s">
        <v>183</v>
      </c>
      <c r="S191" s="156">
        <f>VLOOKUP(R191,'Money Won'!$1:$1048576,2,FALSE)</f>
        <v>0</v>
      </c>
      <c r="T191" s="82" t="s">
        <v>47</v>
      </c>
      <c r="U191" s="156">
        <f>VLOOKUP(T191,'Money Won'!$1:$1048576,2,FALSE)</f>
        <v>0</v>
      </c>
      <c r="V191" s="78" t="s">
        <v>186</v>
      </c>
      <c r="W191" s="158">
        <f>VLOOKUP(V191,'Money Won'!$1:$1048576,2,FALSE)</f>
        <v>38254</v>
      </c>
      <c r="X191" s="79" t="s">
        <v>50</v>
      </c>
      <c r="Y191" s="158">
        <f>VLOOKUP(X191,'Money Won'!$1:$1048576,2,FALSE)</f>
        <v>0</v>
      </c>
      <c r="Z191" s="79" t="s">
        <v>192</v>
      </c>
      <c r="AA191" s="158">
        <f>VLOOKUP(Z191,'Money Won'!$1:$1048576,2,FALSE)</f>
        <v>26684</v>
      </c>
      <c r="AB191" s="75" t="s">
        <v>117</v>
      </c>
      <c r="AC191" s="160">
        <f>VLOOKUP(AB191,'Money Won'!$1:$1048576,2,FALSE)</f>
        <v>0</v>
      </c>
      <c r="AD191" s="76" t="s">
        <v>190</v>
      </c>
      <c r="AE191" s="160">
        <f>VLOOKUP(AD191,'Money Won'!$1:$1048576,2,FALSE)</f>
        <v>28563</v>
      </c>
      <c r="AF191" s="76" t="s">
        <v>285</v>
      </c>
      <c r="AG191" s="160">
        <f>VLOOKUP(AF191,'Money Won'!$1:$1048576,2,FALSE)</f>
        <v>64024</v>
      </c>
    </row>
    <row r="192" spans="1:33" x14ac:dyDescent="0.2">
      <c r="A192" s="150">
        <v>191</v>
      </c>
      <c r="B192" s="51" t="s">
        <v>378</v>
      </c>
      <c r="C192" s="52">
        <f t="shared" si="2"/>
        <v>1209003</v>
      </c>
      <c r="D192" s="90" t="s">
        <v>36</v>
      </c>
      <c r="E192" s="91">
        <f>VLOOKUP(D192,'Money Won'!$1:$1048576,2,FALSE)</f>
        <v>101797</v>
      </c>
      <c r="F192" s="92" t="s">
        <v>39</v>
      </c>
      <c r="G192" s="91">
        <f>VLOOKUP(F192,'Money Won'!$1:$1048576,2,FALSE)</f>
        <v>302236</v>
      </c>
      <c r="H192" s="92" t="s">
        <v>58</v>
      </c>
      <c r="I192" s="91">
        <f>VLOOKUP(H192,'Money Won'!$1:$1048576,2,FALSE)</f>
        <v>0</v>
      </c>
      <c r="J192" s="84" t="s">
        <v>68</v>
      </c>
      <c r="K192" s="154">
        <f>VLOOKUP(J192,'Money Won'!$1:$1048576,2,FALSE)</f>
        <v>0</v>
      </c>
      <c r="L192" s="85" t="s">
        <v>54</v>
      </c>
      <c r="M192" s="154">
        <f>VLOOKUP(L192,'Money Won'!$1:$1048576,2,FALSE)</f>
        <v>0</v>
      </c>
      <c r="N192" s="86" t="s">
        <v>173</v>
      </c>
      <c r="O192" s="154">
        <f>VLOOKUP(N192,'Money Won'!$1:$1048576,2,FALSE)</f>
        <v>603903</v>
      </c>
      <c r="P192" s="82" t="s">
        <v>121</v>
      </c>
      <c r="Q192" s="156">
        <f>VLOOKUP(P192,'Money Won'!$1:$1048576,2,FALSE)</f>
        <v>39275</v>
      </c>
      <c r="R192" s="82" t="s">
        <v>62</v>
      </c>
      <c r="S192" s="156">
        <f>VLOOKUP(R192,'Money Won'!$1:$1048576,2,FALSE)</f>
        <v>52074</v>
      </c>
      <c r="T192" s="82" t="s">
        <v>182</v>
      </c>
      <c r="U192" s="156">
        <f>VLOOKUP(T192,'Money Won'!$1:$1048576,2,FALSE)</f>
        <v>0</v>
      </c>
      <c r="V192" s="78" t="s">
        <v>193</v>
      </c>
      <c r="W192" s="158">
        <f>VLOOKUP(V192,'Money Won'!$1:$1048576,2,FALSE)</f>
        <v>26296</v>
      </c>
      <c r="X192" s="78" t="s">
        <v>276</v>
      </c>
      <c r="Y192" s="158">
        <f>VLOOKUP(X192,'Money Won'!$1:$1048576,2,FALSE)</f>
        <v>0</v>
      </c>
      <c r="Z192" s="79" t="s">
        <v>270</v>
      </c>
      <c r="AA192" s="158">
        <f>VLOOKUP(Z192,'Money Won'!$1:$1048576,2,FALSE)</f>
        <v>83422</v>
      </c>
      <c r="AB192" s="75" t="s">
        <v>181</v>
      </c>
      <c r="AC192" s="160">
        <f>VLOOKUP(AB192,'Money Won'!$1:$1048576,2,FALSE)</f>
        <v>0</v>
      </c>
      <c r="AD192" s="76" t="s">
        <v>283</v>
      </c>
      <c r="AE192" s="160">
        <f>VLOOKUP(AD192,'Money Won'!$1:$1048576,2,FALSE)</f>
        <v>0</v>
      </c>
      <c r="AF192" s="76" t="s">
        <v>189</v>
      </c>
      <c r="AG192" s="160">
        <f>VLOOKUP(AF192,'Money Won'!$1:$1048576,2,FALSE)</f>
        <v>0</v>
      </c>
    </row>
    <row r="193" spans="1:33" x14ac:dyDescent="0.2">
      <c r="A193" s="150">
        <v>192</v>
      </c>
      <c r="B193" s="51" t="s">
        <v>303</v>
      </c>
      <c r="C193" s="52">
        <f t="shared" si="2"/>
        <v>1198943</v>
      </c>
      <c r="D193" s="90" t="s">
        <v>32</v>
      </c>
      <c r="E193" s="91">
        <f>VLOOKUP(D193,'Money Won'!$1:$1048576,2,FALSE)</f>
        <v>424040</v>
      </c>
      <c r="F193" s="92" t="s">
        <v>36</v>
      </c>
      <c r="G193" s="91">
        <f>VLOOKUP(F193,'Money Won'!$1:$1048576,2,FALSE)</f>
        <v>101797</v>
      </c>
      <c r="H193" s="92" t="s">
        <v>59</v>
      </c>
      <c r="I193" s="91">
        <f>VLOOKUP(H193,'Money Won'!$1:$1048576,2,FALSE)</f>
        <v>302236</v>
      </c>
      <c r="J193" s="84" t="s">
        <v>101</v>
      </c>
      <c r="K193" s="154">
        <f>VLOOKUP(J193,'Money Won'!$1:$1048576,2,FALSE)</f>
        <v>27073</v>
      </c>
      <c r="L193" s="85" t="s">
        <v>42</v>
      </c>
      <c r="M193" s="154">
        <f>VLOOKUP(L193,'Money Won'!$1:$1048576,2,FALSE)</f>
        <v>0</v>
      </c>
      <c r="N193" s="86" t="s">
        <v>52</v>
      </c>
      <c r="O193" s="154">
        <f>VLOOKUP(N193,'Money Won'!$1:$1048576,2,FALSE)</f>
        <v>0</v>
      </c>
      <c r="P193" s="82" t="s">
        <v>67</v>
      </c>
      <c r="Q193" s="156">
        <f>VLOOKUP(P193,'Money Won'!$1:$1048576,2,FALSE)</f>
        <v>0</v>
      </c>
      <c r="R193" s="82" t="s">
        <v>264</v>
      </c>
      <c r="S193" s="156">
        <f>VLOOKUP(R193,'Money Won'!$1:$1048576,2,FALSE)</f>
        <v>157931</v>
      </c>
      <c r="T193" s="82" t="s">
        <v>118</v>
      </c>
      <c r="U193" s="156">
        <f>VLOOKUP(T193,'Money Won'!$1:$1048576,2,FALSE)</f>
        <v>101797</v>
      </c>
      <c r="V193" s="78" t="s">
        <v>128</v>
      </c>
      <c r="W193" s="158">
        <f>VLOOKUP(V193,'Money Won'!$1:$1048576,2,FALSE)</f>
        <v>27461</v>
      </c>
      <c r="X193" s="79" t="s">
        <v>267</v>
      </c>
      <c r="Y193" s="158">
        <f>VLOOKUP(X193,'Money Won'!$1:$1048576,2,FALSE)</f>
        <v>30312</v>
      </c>
      <c r="Z193" s="79" t="s">
        <v>193</v>
      </c>
      <c r="AA193" s="158">
        <f>VLOOKUP(Z193,'Money Won'!$1:$1048576,2,FALSE)</f>
        <v>26296</v>
      </c>
      <c r="AB193" s="75" t="s">
        <v>181</v>
      </c>
      <c r="AC193" s="160">
        <f>VLOOKUP(AB193,'Money Won'!$1:$1048576,2,FALSE)</f>
        <v>0</v>
      </c>
      <c r="AD193" s="75" t="s">
        <v>133</v>
      </c>
      <c r="AE193" s="160">
        <f>VLOOKUP(AD193,'Money Won'!$1:$1048576,2,FALSE)</f>
        <v>0</v>
      </c>
      <c r="AF193" s="76" t="s">
        <v>191</v>
      </c>
      <c r="AG193" s="160">
        <f>VLOOKUP(AF193,'Money Won'!$1:$1048576,2,FALSE)</f>
        <v>0</v>
      </c>
    </row>
    <row r="194" spans="1:33" x14ac:dyDescent="0.2">
      <c r="A194" s="150">
        <v>193</v>
      </c>
      <c r="B194" s="51" t="s">
        <v>362</v>
      </c>
      <c r="C194" s="52">
        <f t="shared" ref="C194:C232" si="3">SUM(E194)+G194+I194+K194+M194+O194+Q194+S194+U194+W194+Y194+AA194+AC194+AE194+AG194</f>
        <v>1198573</v>
      </c>
      <c r="D194" s="90" t="s">
        <v>32</v>
      </c>
      <c r="E194" s="91">
        <f>VLOOKUP(D194,'Money Won'!$1:$1048576,2,FALSE)</f>
        <v>424040</v>
      </c>
      <c r="F194" s="92" t="s">
        <v>36</v>
      </c>
      <c r="G194" s="91">
        <f>VLOOKUP(F194,'Money Won'!$1:$1048576,2,FALSE)</f>
        <v>101797</v>
      </c>
      <c r="H194" s="92" t="s">
        <v>38</v>
      </c>
      <c r="I194" s="91">
        <f>VLOOKUP(H194,'Money Won'!$1:$1048576,2,FALSE)</f>
        <v>0</v>
      </c>
      <c r="J194" s="84" t="s">
        <v>174</v>
      </c>
      <c r="K194" s="154">
        <f>VLOOKUP(J194,'Money Won'!$1:$1048576,2,FALSE)</f>
        <v>210757</v>
      </c>
      <c r="L194" s="85" t="s">
        <v>54</v>
      </c>
      <c r="M194" s="154">
        <f>VLOOKUP(L194,'Money Won'!$1:$1048576,2,FALSE)</f>
        <v>0</v>
      </c>
      <c r="N194" s="86" t="s">
        <v>100</v>
      </c>
      <c r="O194" s="154">
        <f>VLOOKUP(N194,'Money Won'!$1:$1048576,2,FALSE)</f>
        <v>0</v>
      </c>
      <c r="P194" s="82" t="s">
        <v>132</v>
      </c>
      <c r="Q194" s="156">
        <f>VLOOKUP(P194,'Money Won'!$1:$1048576,2,FALSE)</f>
        <v>0</v>
      </c>
      <c r="R194" s="82" t="s">
        <v>130</v>
      </c>
      <c r="S194" s="156">
        <f>VLOOKUP(R194,'Money Won'!$1:$1048576,2,FALSE)</f>
        <v>157931</v>
      </c>
      <c r="T194" s="82" t="s">
        <v>182</v>
      </c>
      <c r="U194" s="156">
        <f>VLOOKUP(T194,'Money Won'!$1:$1048576,2,FALSE)</f>
        <v>0</v>
      </c>
      <c r="V194" s="78" t="s">
        <v>180</v>
      </c>
      <c r="W194" s="158">
        <f>VLOOKUP(V194,'Money Won'!$1:$1048576,2,FALSE)</f>
        <v>39275</v>
      </c>
      <c r="X194" s="79" t="s">
        <v>122</v>
      </c>
      <c r="Y194" s="158">
        <f>VLOOKUP(X194,'Money Won'!$1:$1048576,2,FALSE)</f>
        <v>27720</v>
      </c>
      <c r="Z194" s="79" t="s">
        <v>193</v>
      </c>
      <c r="AA194" s="158">
        <f>VLOOKUP(Z194,'Money Won'!$1:$1048576,2,FALSE)</f>
        <v>26296</v>
      </c>
      <c r="AB194" s="75" t="s">
        <v>181</v>
      </c>
      <c r="AC194" s="160">
        <f>VLOOKUP(AB194,'Money Won'!$1:$1048576,2,FALSE)</f>
        <v>0</v>
      </c>
      <c r="AD194" s="76" t="s">
        <v>184</v>
      </c>
      <c r="AE194" s="160">
        <f>VLOOKUP(AD194,'Money Won'!$1:$1048576,2,FALSE)</f>
        <v>210757</v>
      </c>
      <c r="AF194" s="76" t="s">
        <v>189</v>
      </c>
      <c r="AG194" s="160">
        <f>VLOOKUP(AF194,'Money Won'!$1:$1048576,2,FALSE)</f>
        <v>0</v>
      </c>
    </row>
    <row r="195" spans="1:33" x14ac:dyDescent="0.2">
      <c r="A195" s="150">
        <v>194</v>
      </c>
      <c r="B195" s="51" t="s">
        <v>405</v>
      </c>
      <c r="C195" s="52">
        <f t="shared" si="3"/>
        <v>1190626</v>
      </c>
      <c r="D195" s="90" t="s">
        <v>32</v>
      </c>
      <c r="E195" s="91">
        <f>VLOOKUP(D195,'Money Won'!$1:$1048576,2,FALSE)</f>
        <v>424040</v>
      </c>
      <c r="F195" s="92" t="s">
        <v>176</v>
      </c>
      <c r="G195" s="91">
        <f>VLOOKUP(F195,'Money Won'!$1:$1048576,2,FALSE)</f>
        <v>0</v>
      </c>
      <c r="H195" s="92" t="s">
        <v>69</v>
      </c>
      <c r="I195" s="91">
        <f>VLOOKUP(H195,'Money Won'!$1:$1048576,2,FALSE)</f>
        <v>302236</v>
      </c>
      <c r="J195" s="84" t="s">
        <v>101</v>
      </c>
      <c r="K195" s="154">
        <f>VLOOKUP(J195,'Money Won'!$1:$1048576,2,FALSE)</f>
        <v>27073</v>
      </c>
      <c r="L195" s="85" t="s">
        <v>68</v>
      </c>
      <c r="M195" s="154">
        <f>VLOOKUP(L195,'Money Won'!$1:$1048576,2,FALSE)</f>
        <v>0</v>
      </c>
      <c r="N195" s="86" t="s">
        <v>172</v>
      </c>
      <c r="O195" s="154">
        <f>VLOOKUP(N195,'Money Won'!$1:$1048576,2,FALSE)</f>
        <v>0</v>
      </c>
      <c r="P195" s="82" t="s">
        <v>62</v>
      </c>
      <c r="Q195" s="156">
        <f>VLOOKUP(P195,'Money Won'!$1:$1048576,2,FALSE)</f>
        <v>52074</v>
      </c>
      <c r="R195" s="82" t="s">
        <v>61</v>
      </c>
      <c r="S195" s="156">
        <f>VLOOKUP(R195,'Money Won'!$1:$1048576,2,FALSE)</f>
        <v>302236</v>
      </c>
      <c r="T195" s="82" t="s">
        <v>63</v>
      </c>
      <c r="U195" s="156">
        <f>VLOOKUP(T195,'Money Won'!$1:$1048576,2,FALSE)</f>
        <v>0</v>
      </c>
      <c r="V195" s="78" t="s">
        <v>50</v>
      </c>
      <c r="W195" s="158">
        <f>VLOOKUP(V195,'Money Won'!$1:$1048576,2,FALSE)</f>
        <v>0</v>
      </c>
      <c r="X195" s="80" t="s">
        <v>122</v>
      </c>
      <c r="Y195" s="158">
        <f>VLOOKUP(X195,'Money Won'!$1:$1048576,2,FALSE)</f>
        <v>27720</v>
      </c>
      <c r="Z195" s="80" t="s">
        <v>192</v>
      </c>
      <c r="AA195" s="158">
        <f>VLOOKUP(Z195,'Money Won'!$1:$1048576,2,FALSE)</f>
        <v>26684</v>
      </c>
      <c r="AB195" s="75" t="s">
        <v>181</v>
      </c>
      <c r="AC195" s="160">
        <f>VLOOKUP(AB195,'Money Won'!$1:$1048576,2,FALSE)</f>
        <v>0</v>
      </c>
      <c r="AD195" s="76" t="s">
        <v>280</v>
      </c>
      <c r="AE195" s="160">
        <f>VLOOKUP(AD195,'Money Won'!$1:$1048576,2,FALSE)</f>
        <v>28563</v>
      </c>
      <c r="AF195" s="76" t="s">
        <v>286</v>
      </c>
      <c r="AG195" s="160">
        <f>VLOOKUP(AF195,'Money Won'!$1:$1048576,2,FALSE)</f>
        <v>0</v>
      </c>
    </row>
    <row r="196" spans="1:33" x14ac:dyDescent="0.2">
      <c r="A196" s="150">
        <v>195</v>
      </c>
      <c r="B196" s="51" t="s">
        <v>354</v>
      </c>
      <c r="C196" s="52">
        <f t="shared" si="3"/>
        <v>1175123</v>
      </c>
      <c r="D196" s="90" t="s">
        <v>32</v>
      </c>
      <c r="E196" s="91">
        <f>VLOOKUP(D196,'Money Won'!$1:$1048576,2,FALSE)</f>
        <v>424040</v>
      </c>
      <c r="F196" s="92" t="s">
        <v>39</v>
      </c>
      <c r="G196" s="91">
        <f>VLOOKUP(F196,'Money Won'!$1:$1048576,2,FALSE)</f>
        <v>302236</v>
      </c>
      <c r="H196" s="92" t="s">
        <v>69</v>
      </c>
      <c r="I196" s="91">
        <f>VLOOKUP(H196,'Money Won'!$1:$1048576,2,FALSE)</f>
        <v>302236</v>
      </c>
      <c r="J196" s="84" t="s">
        <v>37</v>
      </c>
      <c r="K196" s="154">
        <f>VLOOKUP(J196,'Money Won'!$1:$1048576,2,FALSE)</f>
        <v>0</v>
      </c>
      <c r="L196" s="85" t="s">
        <v>54</v>
      </c>
      <c r="M196" s="154">
        <f>VLOOKUP(L196,'Money Won'!$1:$1048576,2,FALSE)</f>
        <v>0</v>
      </c>
      <c r="N196" s="86" t="s">
        <v>98</v>
      </c>
      <c r="O196" s="154">
        <f>VLOOKUP(N196,'Money Won'!$1:$1048576,2,FALSE)</f>
        <v>52074</v>
      </c>
      <c r="P196" s="82" t="s">
        <v>66</v>
      </c>
      <c r="Q196" s="156">
        <f>VLOOKUP(P196,'Money Won'!$1:$1048576,2,FALSE)</f>
        <v>0</v>
      </c>
      <c r="R196" s="82" t="s">
        <v>132</v>
      </c>
      <c r="S196" s="156">
        <f>VLOOKUP(R196,'Money Won'!$1:$1048576,2,FALSE)</f>
        <v>0</v>
      </c>
      <c r="T196" s="82" t="s">
        <v>91</v>
      </c>
      <c r="U196" s="156">
        <f>VLOOKUP(T196,'Money Won'!$1:$1048576,2,FALSE)</f>
        <v>0</v>
      </c>
      <c r="V196" s="78" t="s">
        <v>186</v>
      </c>
      <c r="W196" s="158">
        <f>VLOOKUP(V196,'Money Won'!$1:$1048576,2,FALSE)</f>
        <v>38254</v>
      </c>
      <c r="X196" s="79" t="s">
        <v>194</v>
      </c>
      <c r="Y196" s="158">
        <f>VLOOKUP(X196,'Money Won'!$1:$1048576,2,FALSE)</f>
        <v>0</v>
      </c>
      <c r="Z196" s="79" t="s">
        <v>122</v>
      </c>
      <c r="AA196" s="158">
        <f>VLOOKUP(Z196,'Money Won'!$1:$1048576,2,FALSE)</f>
        <v>27720</v>
      </c>
      <c r="AB196" s="75" t="s">
        <v>197</v>
      </c>
      <c r="AC196" s="160">
        <f>VLOOKUP(AB196,'Money Won'!$1:$1048576,2,FALSE)</f>
        <v>0</v>
      </c>
      <c r="AD196" s="76" t="s">
        <v>280</v>
      </c>
      <c r="AE196" s="160">
        <f>VLOOKUP(AD196,'Money Won'!$1:$1048576,2,FALSE)</f>
        <v>28563</v>
      </c>
      <c r="AF196" s="76" t="s">
        <v>191</v>
      </c>
      <c r="AG196" s="160">
        <f>VLOOKUP(AF196,'Money Won'!$1:$1048576,2,FALSE)</f>
        <v>0</v>
      </c>
    </row>
    <row r="197" spans="1:33" x14ac:dyDescent="0.2">
      <c r="A197" s="150">
        <v>196</v>
      </c>
      <c r="B197" s="51" t="s">
        <v>88</v>
      </c>
      <c r="C197" s="52">
        <f t="shared" si="3"/>
        <v>1148118</v>
      </c>
      <c r="D197" s="90" t="s">
        <v>32</v>
      </c>
      <c r="E197" s="91">
        <f>VLOOKUP(D197,'Money Won'!$1:$1048576,2,FALSE)</f>
        <v>424040</v>
      </c>
      <c r="F197" s="92" t="s">
        <v>176</v>
      </c>
      <c r="G197" s="91">
        <f>VLOOKUP(F197,'Money Won'!$1:$1048576,2,FALSE)</f>
        <v>0</v>
      </c>
      <c r="H197" s="92" t="s">
        <v>39</v>
      </c>
      <c r="I197" s="91">
        <f>VLOOKUP(H197,'Money Won'!$1:$1048576,2,FALSE)</f>
        <v>302236</v>
      </c>
      <c r="J197" s="84" t="s">
        <v>101</v>
      </c>
      <c r="K197" s="154">
        <f>VLOOKUP(J197,'Money Won'!$1:$1048576,2,FALSE)</f>
        <v>27073</v>
      </c>
      <c r="L197" s="85" t="s">
        <v>37</v>
      </c>
      <c r="M197" s="154">
        <f>VLOOKUP(L197,'Money Won'!$1:$1048576,2,FALSE)</f>
        <v>0</v>
      </c>
      <c r="N197" s="86" t="s">
        <v>124</v>
      </c>
      <c r="O197" s="154">
        <f>VLOOKUP(N197,'Money Won'!$1:$1048576,2,FALSE)</f>
        <v>101797</v>
      </c>
      <c r="P197" s="82" t="s">
        <v>96</v>
      </c>
      <c r="Q197" s="156">
        <f>VLOOKUP(P197,'Money Won'!$1:$1048576,2,FALSE)</f>
        <v>0</v>
      </c>
      <c r="R197" s="82" t="s">
        <v>264</v>
      </c>
      <c r="S197" s="156">
        <f>VLOOKUP(R197,'Money Won'!$1:$1048576,2,FALSE)</f>
        <v>157931</v>
      </c>
      <c r="T197" s="82" t="s">
        <v>62</v>
      </c>
      <c r="U197" s="156">
        <f>VLOOKUP(T197,'Money Won'!$1:$1048576,2,FALSE)</f>
        <v>52074</v>
      </c>
      <c r="V197" s="78" t="s">
        <v>122</v>
      </c>
      <c r="W197" s="158">
        <f>VLOOKUP(V197,'Money Won'!$1:$1048576,2,FALSE)</f>
        <v>27720</v>
      </c>
      <c r="X197" s="79" t="s">
        <v>200</v>
      </c>
      <c r="Y197" s="158">
        <f>VLOOKUP(X197,'Money Won'!$1:$1048576,2,FALSE)</f>
        <v>0</v>
      </c>
      <c r="Z197" s="79" t="s">
        <v>192</v>
      </c>
      <c r="AA197" s="158">
        <f>VLOOKUP(Z197,'Money Won'!$1:$1048576,2,FALSE)</f>
        <v>26684</v>
      </c>
      <c r="AB197" s="75" t="s">
        <v>280</v>
      </c>
      <c r="AC197" s="160">
        <f>VLOOKUP(AB197,'Money Won'!$1:$1048576,2,FALSE)</f>
        <v>28563</v>
      </c>
      <c r="AD197" s="76" t="s">
        <v>283</v>
      </c>
      <c r="AE197" s="160">
        <f>VLOOKUP(AD197,'Money Won'!$1:$1048576,2,FALSE)</f>
        <v>0</v>
      </c>
      <c r="AF197" s="76" t="s">
        <v>117</v>
      </c>
      <c r="AG197" s="160">
        <f>VLOOKUP(AF197,'Money Won'!$1:$1048576,2,FALSE)</f>
        <v>0</v>
      </c>
    </row>
    <row r="198" spans="1:33" x14ac:dyDescent="0.2">
      <c r="A198" s="150">
        <v>197</v>
      </c>
      <c r="B198" s="51" t="s">
        <v>81</v>
      </c>
      <c r="C198" s="52">
        <f t="shared" si="3"/>
        <v>1141211</v>
      </c>
      <c r="D198" s="90" t="s">
        <v>36</v>
      </c>
      <c r="E198" s="91">
        <f>VLOOKUP(D198,'Money Won'!$1:$1048576,2,FALSE)</f>
        <v>101797</v>
      </c>
      <c r="F198" s="92" t="s">
        <v>60</v>
      </c>
      <c r="G198" s="91">
        <f>VLOOKUP(F198,'Money Won'!$1:$1048576,2,FALSE)</f>
        <v>502993</v>
      </c>
      <c r="H198" s="92" t="s">
        <v>69</v>
      </c>
      <c r="I198" s="91">
        <f>VLOOKUP(H198,'Money Won'!$1:$1048576,2,FALSE)</f>
        <v>302236</v>
      </c>
      <c r="J198" s="84" t="s">
        <v>178</v>
      </c>
      <c r="K198" s="154">
        <f>VLOOKUP(J198,'Money Won'!$1:$1048576,2,FALSE)</f>
        <v>101797</v>
      </c>
      <c r="L198" s="85" t="s">
        <v>54</v>
      </c>
      <c r="M198" s="154">
        <f>VLOOKUP(L198,'Money Won'!$1:$1048576,2,FALSE)</f>
        <v>0</v>
      </c>
      <c r="N198" s="86" t="s">
        <v>175</v>
      </c>
      <c r="O198" s="154">
        <f>VLOOKUP(N198,'Money Won'!$1:$1048576,2,FALSE)</f>
        <v>0</v>
      </c>
      <c r="P198" s="82" t="s">
        <v>96</v>
      </c>
      <c r="Q198" s="156">
        <f>VLOOKUP(P198,'Money Won'!$1:$1048576,2,FALSE)</f>
        <v>0</v>
      </c>
      <c r="R198" s="82" t="s">
        <v>63</v>
      </c>
      <c r="S198" s="156">
        <f>VLOOKUP(R198,'Money Won'!$1:$1048576,2,FALSE)</f>
        <v>0</v>
      </c>
      <c r="T198" s="82" t="s">
        <v>182</v>
      </c>
      <c r="U198" s="156">
        <f>VLOOKUP(T198,'Money Won'!$1:$1048576,2,FALSE)</f>
        <v>0</v>
      </c>
      <c r="V198" s="78" t="s">
        <v>186</v>
      </c>
      <c r="W198" s="158">
        <f>VLOOKUP(V198,'Money Won'!$1:$1048576,2,FALSE)</f>
        <v>38254</v>
      </c>
      <c r="X198" s="79" t="s">
        <v>180</v>
      </c>
      <c r="Y198" s="158">
        <f>VLOOKUP(X198,'Money Won'!$1:$1048576,2,FALSE)</f>
        <v>39275</v>
      </c>
      <c r="Z198" s="79" t="s">
        <v>193</v>
      </c>
      <c r="AA198" s="158">
        <f>VLOOKUP(Z198,'Money Won'!$1:$1048576,2,FALSE)</f>
        <v>26296</v>
      </c>
      <c r="AB198" s="75" t="s">
        <v>181</v>
      </c>
      <c r="AC198" s="160">
        <f>VLOOKUP(AB198,'Money Won'!$1:$1048576,2,FALSE)</f>
        <v>0</v>
      </c>
      <c r="AD198" s="76" t="s">
        <v>283</v>
      </c>
      <c r="AE198" s="160">
        <f>VLOOKUP(AD198,'Money Won'!$1:$1048576,2,FALSE)</f>
        <v>0</v>
      </c>
      <c r="AF198" s="76" t="s">
        <v>280</v>
      </c>
      <c r="AG198" s="160">
        <f>VLOOKUP(AF198,'Money Won'!$1:$1048576,2,FALSE)</f>
        <v>28563</v>
      </c>
    </row>
    <row r="199" spans="1:33" x14ac:dyDescent="0.2">
      <c r="A199" s="150">
        <v>198</v>
      </c>
      <c r="B199" s="51" t="s">
        <v>318</v>
      </c>
      <c r="C199" s="52">
        <f t="shared" si="3"/>
        <v>1123928</v>
      </c>
      <c r="D199" s="90" t="s">
        <v>59</v>
      </c>
      <c r="E199" s="91">
        <f>VLOOKUP(D199,'Money Won'!$1:$1048576,2,FALSE)</f>
        <v>302236</v>
      </c>
      <c r="F199" s="92" t="s">
        <v>44</v>
      </c>
      <c r="G199" s="91">
        <f>VLOOKUP(F199,'Money Won'!$1:$1048576,2,FALSE)</f>
        <v>302236</v>
      </c>
      <c r="H199" s="92" t="s">
        <v>36</v>
      </c>
      <c r="I199" s="91">
        <f>VLOOKUP(H199,'Money Won'!$1:$1048576,2,FALSE)</f>
        <v>101797</v>
      </c>
      <c r="J199" s="84" t="s">
        <v>178</v>
      </c>
      <c r="K199" s="154">
        <f>VLOOKUP(J199,'Money Won'!$1:$1048576,2,FALSE)</f>
        <v>101797</v>
      </c>
      <c r="L199" s="85" t="s">
        <v>54</v>
      </c>
      <c r="M199" s="154">
        <f>VLOOKUP(L199,'Money Won'!$1:$1048576,2,FALSE)</f>
        <v>0</v>
      </c>
      <c r="N199" s="86" t="s">
        <v>68</v>
      </c>
      <c r="O199" s="154">
        <f>VLOOKUP(N199,'Money Won'!$1:$1048576,2,FALSE)</f>
        <v>0</v>
      </c>
      <c r="P199" s="82" t="s">
        <v>264</v>
      </c>
      <c r="Q199" s="156">
        <f>VLOOKUP(P199,'Money Won'!$1:$1048576,2,FALSE)</f>
        <v>157931</v>
      </c>
      <c r="R199" s="82" t="s">
        <v>129</v>
      </c>
      <c r="S199" s="156">
        <f>VLOOKUP(R199,'Money Won'!$1:$1048576,2,FALSE)</f>
        <v>0</v>
      </c>
      <c r="T199" s="82" t="s">
        <v>130</v>
      </c>
      <c r="U199" s="156">
        <f>VLOOKUP(T199,'Money Won'!$1:$1048576,2,FALSE)</f>
        <v>157931</v>
      </c>
      <c r="V199" s="78" t="s">
        <v>273</v>
      </c>
      <c r="W199" s="158">
        <f>VLOOKUP(V199,'Money Won'!$1:$1048576,2,FALSE)</f>
        <v>0</v>
      </c>
      <c r="X199" s="79" t="s">
        <v>50</v>
      </c>
      <c r="Y199" s="158">
        <f>VLOOKUP(X199,'Money Won'!$1:$1048576,2,FALSE)</f>
        <v>0</v>
      </c>
      <c r="Z199" s="78" t="s">
        <v>268</v>
      </c>
      <c r="AA199" s="158">
        <f>VLOOKUP(Z199,'Money Won'!$1:$1048576,2,FALSE)</f>
        <v>0</v>
      </c>
      <c r="AB199" s="75" t="s">
        <v>133</v>
      </c>
      <c r="AC199" s="160">
        <f>VLOOKUP(AB199,'Money Won'!$1:$1048576,2,FALSE)</f>
        <v>0</v>
      </c>
      <c r="AD199" s="76" t="s">
        <v>136</v>
      </c>
      <c r="AE199" s="160">
        <f>VLOOKUP(AD199,'Money Won'!$1:$1048576,2,FALSE)</f>
        <v>0</v>
      </c>
      <c r="AF199" s="76" t="s">
        <v>189</v>
      </c>
      <c r="AG199" s="160">
        <f>VLOOKUP(AF199,'Money Won'!$1:$1048576,2,FALSE)</f>
        <v>0</v>
      </c>
    </row>
    <row r="200" spans="1:33" x14ac:dyDescent="0.2">
      <c r="A200" s="150">
        <v>199</v>
      </c>
      <c r="B200" s="51" t="s">
        <v>401</v>
      </c>
      <c r="C200" s="52">
        <f t="shared" si="3"/>
        <v>1117653</v>
      </c>
      <c r="D200" s="90" t="s">
        <v>55</v>
      </c>
      <c r="E200" s="91">
        <f>VLOOKUP(D200,'Money Won'!$1:$1048576,2,FALSE)</f>
        <v>39275</v>
      </c>
      <c r="F200" s="92" t="s">
        <v>176</v>
      </c>
      <c r="G200" s="91">
        <f>VLOOKUP(F200,'Money Won'!$1:$1048576,2,FALSE)</f>
        <v>0</v>
      </c>
      <c r="H200" s="92" t="s">
        <v>60</v>
      </c>
      <c r="I200" s="91">
        <f>VLOOKUP(H200,'Money Won'!$1:$1048576,2,FALSE)</f>
        <v>502993</v>
      </c>
      <c r="J200" s="84" t="s">
        <v>33</v>
      </c>
      <c r="K200" s="154">
        <f>VLOOKUP(J200,'Money Won'!$1:$1048576,2,FALSE)</f>
        <v>0</v>
      </c>
      <c r="L200" s="85" t="s">
        <v>174</v>
      </c>
      <c r="M200" s="154">
        <f>VLOOKUP(L200,'Money Won'!$1:$1048576,2,FALSE)</f>
        <v>210757</v>
      </c>
      <c r="N200" s="86" t="s">
        <v>37</v>
      </c>
      <c r="O200" s="154">
        <f>VLOOKUP(N200,'Money Won'!$1:$1048576,2,FALSE)</f>
        <v>0</v>
      </c>
      <c r="P200" s="82" t="s">
        <v>63</v>
      </c>
      <c r="Q200" s="156">
        <f>VLOOKUP(P200,'Money Won'!$1:$1048576,2,FALSE)</f>
        <v>0</v>
      </c>
      <c r="R200" s="82" t="s">
        <v>265</v>
      </c>
      <c r="S200" s="156">
        <f>VLOOKUP(R200,'Money Won'!$1:$1048576,2,FALSE)</f>
        <v>101797</v>
      </c>
      <c r="T200" s="82" t="s">
        <v>62</v>
      </c>
      <c r="U200" s="156">
        <f>VLOOKUP(T200,'Money Won'!$1:$1048576,2,FALSE)</f>
        <v>52074</v>
      </c>
      <c r="V200" s="78" t="s">
        <v>268</v>
      </c>
      <c r="W200" s="158">
        <f>VLOOKUP(V200,'Money Won'!$1:$1048576,2,FALSE)</f>
        <v>0</v>
      </c>
      <c r="X200" s="79" t="s">
        <v>269</v>
      </c>
      <c r="Y200" s="158">
        <f>VLOOKUP(X200,'Money Won'!$1:$1048576,2,FALSE)</f>
        <v>0</v>
      </c>
      <c r="Z200" s="79" t="s">
        <v>194</v>
      </c>
      <c r="AA200" s="158">
        <f>VLOOKUP(Z200,'Money Won'!$1:$1048576,2,FALSE)</f>
        <v>0</v>
      </c>
      <c r="AB200" s="75" t="s">
        <v>191</v>
      </c>
      <c r="AC200" s="160">
        <f>VLOOKUP(AB200,'Money Won'!$1:$1048576,2,FALSE)</f>
        <v>0</v>
      </c>
      <c r="AD200" s="76" t="s">
        <v>184</v>
      </c>
      <c r="AE200" s="160">
        <f>VLOOKUP(AD200,'Money Won'!$1:$1048576,2,FALSE)</f>
        <v>210757</v>
      </c>
      <c r="AF200" s="76" t="s">
        <v>292</v>
      </c>
      <c r="AG200" s="160">
        <f>VLOOKUP(AF200,'Money Won'!$1:$1048576,2,FALSE)</f>
        <v>0</v>
      </c>
    </row>
    <row r="201" spans="1:33" x14ac:dyDescent="0.2">
      <c r="A201" s="150">
        <v>200</v>
      </c>
      <c r="B201" s="51" t="s">
        <v>324</v>
      </c>
      <c r="C201" s="52">
        <f t="shared" si="3"/>
        <v>1085054</v>
      </c>
      <c r="D201" s="90" t="s">
        <v>32</v>
      </c>
      <c r="E201" s="91">
        <f>VLOOKUP(D201,'Money Won'!$1:$1048576,2,FALSE)</f>
        <v>424040</v>
      </c>
      <c r="F201" s="92" t="s">
        <v>39</v>
      </c>
      <c r="G201" s="91">
        <f>VLOOKUP(F201,'Money Won'!$1:$1048576,2,FALSE)</f>
        <v>302236</v>
      </c>
      <c r="H201" s="92" t="s">
        <v>176</v>
      </c>
      <c r="I201" s="91">
        <f>VLOOKUP(H201,'Money Won'!$1:$1048576,2,FALSE)</f>
        <v>0</v>
      </c>
      <c r="J201" s="84" t="s">
        <v>178</v>
      </c>
      <c r="K201" s="154">
        <f>VLOOKUP(J201,'Money Won'!$1:$1048576,2,FALSE)</f>
        <v>101797</v>
      </c>
      <c r="L201" s="85" t="s">
        <v>31</v>
      </c>
      <c r="M201" s="154">
        <f>VLOOKUP(L201,'Money Won'!$1:$1048576,2,FALSE)</f>
        <v>75649</v>
      </c>
      <c r="N201" s="86" t="s">
        <v>172</v>
      </c>
      <c r="O201" s="154">
        <f>VLOOKUP(N201,'Money Won'!$1:$1048576,2,FALSE)</f>
        <v>0</v>
      </c>
      <c r="P201" s="82" t="s">
        <v>168</v>
      </c>
      <c r="Q201" s="156">
        <f>VLOOKUP(P201,'Money Won'!$1:$1048576,2,FALSE)</f>
        <v>52074</v>
      </c>
      <c r="R201" s="82" t="s">
        <v>63</v>
      </c>
      <c r="S201" s="156">
        <f>VLOOKUP(R201,'Money Won'!$1:$1048576,2,FALSE)</f>
        <v>0</v>
      </c>
      <c r="T201" s="82" t="s">
        <v>265</v>
      </c>
      <c r="U201" s="156">
        <f>VLOOKUP(T201,'Money Won'!$1:$1048576,2,FALSE)</f>
        <v>101797</v>
      </c>
      <c r="V201" s="78" t="s">
        <v>128</v>
      </c>
      <c r="W201" s="158">
        <f>VLOOKUP(V201,'Money Won'!$1:$1048576,2,FALSE)</f>
        <v>27461</v>
      </c>
      <c r="X201" s="79" t="s">
        <v>275</v>
      </c>
      <c r="Y201" s="158">
        <f>VLOOKUP(X201,'Money Won'!$1:$1048576,2,FALSE)</f>
        <v>0</v>
      </c>
      <c r="Z201" s="79" t="s">
        <v>276</v>
      </c>
      <c r="AA201" s="158">
        <f>VLOOKUP(Z201,'Money Won'!$1:$1048576,2,FALSE)</f>
        <v>0</v>
      </c>
      <c r="AB201" s="75" t="s">
        <v>197</v>
      </c>
      <c r="AC201" s="160">
        <f>VLOOKUP(AB201,'Money Won'!$1:$1048576,2,FALSE)</f>
        <v>0</v>
      </c>
      <c r="AD201" s="76" t="s">
        <v>283</v>
      </c>
      <c r="AE201" s="160">
        <f>VLOOKUP(AD201,'Money Won'!$1:$1048576,2,FALSE)</f>
        <v>0</v>
      </c>
      <c r="AF201" s="75" t="s">
        <v>279</v>
      </c>
      <c r="AG201" s="160">
        <f>VLOOKUP(AF201,'Money Won'!$1:$1048576,2,FALSE)</f>
        <v>0</v>
      </c>
    </row>
    <row r="202" spans="1:33" x14ac:dyDescent="0.2">
      <c r="A202" s="150">
        <v>201</v>
      </c>
      <c r="B202" s="51" t="s">
        <v>110</v>
      </c>
      <c r="C202" s="52">
        <f t="shared" si="3"/>
        <v>1039847</v>
      </c>
      <c r="D202" s="90" t="s">
        <v>40</v>
      </c>
      <c r="E202" s="91">
        <f>VLOOKUP(D202,'Money Won'!$1:$1048576,2,FALSE)</f>
        <v>210757</v>
      </c>
      <c r="F202" s="92" t="s">
        <v>59</v>
      </c>
      <c r="G202" s="91">
        <f>VLOOKUP(F202,'Money Won'!$1:$1048576,2,FALSE)</f>
        <v>302236</v>
      </c>
      <c r="H202" s="92" t="s">
        <v>90</v>
      </c>
      <c r="I202" s="91">
        <f>VLOOKUP(H202,'Money Won'!$1:$1048576,2,FALSE)</f>
        <v>0</v>
      </c>
      <c r="J202" s="85" t="s">
        <v>174</v>
      </c>
      <c r="K202" s="154">
        <f>VLOOKUP(J202,'Money Won'!$1:$1048576,2,FALSE)</f>
        <v>210757</v>
      </c>
      <c r="L202" s="85" t="s">
        <v>54</v>
      </c>
      <c r="M202" s="154">
        <f>VLOOKUP(L202,'Money Won'!$1:$1048576,2,FALSE)</f>
        <v>0</v>
      </c>
      <c r="N202" s="85" t="s">
        <v>100</v>
      </c>
      <c r="O202" s="154">
        <f>VLOOKUP(N202,'Money Won'!$1:$1048576,2,FALSE)</f>
        <v>0</v>
      </c>
      <c r="P202" s="82" t="s">
        <v>168</v>
      </c>
      <c r="Q202" s="156">
        <f>VLOOKUP(P202,'Money Won'!$1:$1048576,2,FALSE)</f>
        <v>52074</v>
      </c>
      <c r="R202" s="82" t="s">
        <v>264</v>
      </c>
      <c r="S202" s="156">
        <f>VLOOKUP(R202,'Money Won'!$1:$1048576,2,FALSE)</f>
        <v>157931</v>
      </c>
      <c r="T202" s="82" t="s">
        <v>91</v>
      </c>
      <c r="U202" s="156">
        <f>VLOOKUP(T202,'Money Won'!$1:$1048576,2,FALSE)</f>
        <v>0</v>
      </c>
      <c r="V202" s="78" t="s">
        <v>180</v>
      </c>
      <c r="W202" s="158">
        <f>VLOOKUP(V202,'Money Won'!$1:$1048576,2,FALSE)</f>
        <v>39275</v>
      </c>
      <c r="X202" s="79" t="s">
        <v>200</v>
      </c>
      <c r="Y202" s="158">
        <f>VLOOKUP(X202,'Money Won'!$1:$1048576,2,FALSE)</f>
        <v>0</v>
      </c>
      <c r="Z202" s="79" t="s">
        <v>186</v>
      </c>
      <c r="AA202" s="158">
        <f>VLOOKUP(Z202,'Money Won'!$1:$1048576,2,FALSE)</f>
        <v>38254</v>
      </c>
      <c r="AB202" s="75" t="s">
        <v>181</v>
      </c>
      <c r="AC202" s="160">
        <f>VLOOKUP(AB202,'Money Won'!$1:$1048576,2,FALSE)</f>
        <v>0</v>
      </c>
      <c r="AD202" s="76" t="s">
        <v>287</v>
      </c>
      <c r="AE202" s="160">
        <f>VLOOKUP(AD202,'Money Won'!$1:$1048576,2,FALSE)</f>
        <v>0</v>
      </c>
      <c r="AF202" s="76" t="s">
        <v>280</v>
      </c>
      <c r="AG202" s="160">
        <f>VLOOKUP(AF202,'Money Won'!$1:$1048576,2,FALSE)</f>
        <v>28563</v>
      </c>
    </row>
    <row r="203" spans="1:33" x14ac:dyDescent="0.2">
      <c r="A203" s="150">
        <v>202</v>
      </c>
      <c r="B203" s="51" t="s">
        <v>145</v>
      </c>
      <c r="C203" s="52">
        <f t="shared" si="3"/>
        <v>1032906</v>
      </c>
      <c r="D203" s="90" t="s">
        <v>32</v>
      </c>
      <c r="E203" s="91">
        <f>VLOOKUP(D203,'Money Won'!$1:$1048576,2,FALSE)</f>
        <v>424040</v>
      </c>
      <c r="F203" s="92" t="s">
        <v>40</v>
      </c>
      <c r="G203" s="91">
        <f>VLOOKUP(F203,'Money Won'!$1:$1048576,2,FALSE)</f>
        <v>210757</v>
      </c>
      <c r="H203" s="92" t="s">
        <v>58</v>
      </c>
      <c r="I203" s="91">
        <f>VLOOKUP(H203,'Money Won'!$1:$1048576,2,FALSE)</f>
        <v>0</v>
      </c>
      <c r="J203" s="84" t="s">
        <v>68</v>
      </c>
      <c r="K203" s="154">
        <f>VLOOKUP(J203,'Money Won'!$1:$1048576,2,FALSE)</f>
        <v>0</v>
      </c>
      <c r="L203" s="85" t="s">
        <v>172</v>
      </c>
      <c r="M203" s="154">
        <f>VLOOKUP(L203,'Money Won'!$1:$1048576,2,FALSE)</f>
        <v>0</v>
      </c>
      <c r="N203" s="86" t="s">
        <v>124</v>
      </c>
      <c r="O203" s="154">
        <f>VLOOKUP(N203,'Money Won'!$1:$1048576,2,FALSE)</f>
        <v>101797</v>
      </c>
      <c r="P203" s="82" t="s">
        <v>97</v>
      </c>
      <c r="Q203" s="156">
        <f>VLOOKUP(P203,'Money Won'!$1:$1048576,2,FALSE)</f>
        <v>101797</v>
      </c>
      <c r="R203" s="82" t="s">
        <v>132</v>
      </c>
      <c r="S203" s="156">
        <f>VLOOKUP(R203,'Money Won'!$1:$1048576,2,FALSE)</f>
        <v>0</v>
      </c>
      <c r="T203" s="82" t="s">
        <v>265</v>
      </c>
      <c r="U203" s="156">
        <f>VLOOKUP(T203,'Money Won'!$1:$1048576,2,FALSE)</f>
        <v>101797</v>
      </c>
      <c r="V203" s="78" t="s">
        <v>186</v>
      </c>
      <c r="W203" s="158">
        <f>VLOOKUP(V203,'Money Won'!$1:$1048576,2,FALSE)</f>
        <v>38254</v>
      </c>
      <c r="X203" s="79" t="s">
        <v>125</v>
      </c>
      <c r="Y203" s="158">
        <f>VLOOKUP(X203,'Money Won'!$1:$1048576,2,FALSE)</f>
        <v>0</v>
      </c>
      <c r="Z203" s="79" t="s">
        <v>135</v>
      </c>
      <c r="AA203" s="158">
        <f>VLOOKUP(Z203,'Money Won'!$1:$1048576,2,FALSE)</f>
        <v>0</v>
      </c>
      <c r="AB203" s="75" t="s">
        <v>284</v>
      </c>
      <c r="AC203" s="160">
        <f>VLOOKUP(AB203,'Money Won'!$1:$1048576,2,FALSE)</f>
        <v>25901</v>
      </c>
      <c r="AD203" s="76" t="s">
        <v>283</v>
      </c>
      <c r="AE203" s="160">
        <f>VLOOKUP(AD203,'Money Won'!$1:$1048576,2,FALSE)</f>
        <v>0</v>
      </c>
      <c r="AF203" s="76" t="s">
        <v>190</v>
      </c>
      <c r="AG203" s="160">
        <f>VLOOKUP(AF203,'Money Won'!$1:$1048576,2,FALSE)</f>
        <v>28563</v>
      </c>
    </row>
    <row r="204" spans="1:33" x14ac:dyDescent="0.2">
      <c r="A204" s="150">
        <v>203</v>
      </c>
      <c r="B204" s="51" t="s">
        <v>86</v>
      </c>
      <c r="C204" s="52">
        <f t="shared" si="3"/>
        <v>1016120</v>
      </c>
      <c r="D204" s="90" t="s">
        <v>40</v>
      </c>
      <c r="E204" s="91">
        <f>VLOOKUP(D204,'Money Won'!$1:$1048576,2,FALSE)</f>
        <v>210757</v>
      </c>
      <c r="F204" s="92" t="s">
        <v>36</v>
      </c>
      <c r="G204" s="91">
        <f>VLOOKUP(F204,'Money Won'!$1:$1048576,2,FALSE)</f>
        <v>101797</v>
      </c>
      <c r="H204" s="92" t="s">
        <v>58</v>
      </c>
      <c r="I204" s="91">
        <f>VLOOKUP(H204,'Money Won'!$1:$1048576,2,FALSE)</f>
        <v>0</v>
      </c>
      <c r="J204" s="84" t="s">
        <v>175</v>
      </c>
      <c r="K204" s="154">
        <f>VLOOKUP(J204,'Money Won'!$1:$1048576,2,FALSE)</f>
        <v>0</v>
      </c>
      <c r="L204" s="85" t="s">
        <v>49</v>
      </c>
      <c r="M204" s="154">
        <f>VLOOKUP(L204,'Money Won'!$1:$1048576,2,FALSE)</f>
        <v>0</v>
      </c>
      <c r="N204" s="86" t="s">
        <v>54</v>
      </c>
      <c r="O204" s="154">
        <f>VLOOKUP(N204,'Money Won'!$1:$1048576,2,FALSE)</f>
        <v>0</v>
      </c>
      <c r="P204" s="82" t="s">
        <v>121</v>
      </c>
      <c r="Q204" s="156">
        <f>VLOOKUP(P204,'Money Won'!$1:$1048576,2,FALSE)</f>
        <v>39275</v>
      </c>
      <c r="R204" s="82" t="s">
        <v>264</v>
      </c>
      <c r="S204" s="156">
        <f>VLOOKUP(R204,'Money Won'!$1:$1048576,2,FALSE)</f>
        <v>157931</v>
      </c>
      <c r="T204" s="82" t="s">
        <v>266</v>
      </c>
      <c r="U204" s="156">
        <f>VLOOKUP(T204,'Money Won'!$1:$1048576,2,FALSE)</f>
        <v>424040</v>
      </c>
      <c r="V204" s="78" t="s">
        <v>128</v>
      </c>
      <c r="W204" s="158">
        <f>VLOOKUP(V204,'Money Won'!$1:$1048576,2,FALSE)</f>
        <v>27461</v>
      </c>
      <c r="X204" s="79" t="s">
        <v>269</v>
      </c>
      <c r="Y204" s="158">
        <f>VLOOKUP(X204,'Money Won'!$1:$1048576,2,FALSE)</f>
        <v>0</v>
      </c>
      <c r="Z204" s="79" t="s">
        <v>193</v>
      </c>
      <c r="AA204" s="158">
        <f>VLOOKUP(Z204,'Money Won'!$1:$1048576,2,FALSE)</f>
        <v>26296</v>
      </c>
      <c r="AB204" s="75" t="s">
        <v>189</v>
      </c>
      <c r="AC204" s="160">
        <f>VLOOKUP(AB204,'Money Won'!$1:$1048576,2,FALSE)</f>
        <v>0</v>
      </c>
      <c r="AD204" s="76" t="s">
        <v>283</v>
      </c>
      <c r="AE204" s="160">
        <f>VLOOKUP(AD204,'Money Won'!$1:$1048576,2,FALSE)</f>
        <v>0</v>
      </c>
      <c r="AF204" s="76" t="s">
        <v>190</v>
      </c>
      <c r="AG204" s="160">
        <f>VLOOKUP(AF204,'Money Won'!$1:$1048576,2,FALSE)</f>
        <v>28563</v>
      </c>
    </row>
    <row r="205" spans="1:33" x14ac:dyDescent="0.2">
      <c r="A205" s="150">
        <v>204</v>
      </c>
      <c r="B205" s="51" t="s">
        <v>422</v>
      </c>
      <c r="C205" s="52">
        <f t="shared" si="3"/>
        <v>1013270</v>
      </c>
      <c r="D205" s="90" t="s">
        <v>36</v>
      </c>
      <c r="E205" s="91">
        <f>VLOOKUP(D205,'Money Won'!$1:$1048576,2,FALSE)</f>
        <v>101797</v>
      </c>
      <c r="F205" s="92" t="s">
        <v>38</v>
      </c>
      <c r="G205" s="91">
        <f>VLOOKUP(F205,'Money Won'!$1:$1048576,2,FALSE)</f>
        <v>0</v>
      </c>
      <c r="H205" s="92" t="s">
        <v>39</v>
      </c>
      <c r="I205" s="91">
        <f>VLOOKUP(H205,'Money Won'!$1:$1048576,2,FALSE)</f>
        <v>302236</v>
      </c>
      <c r="J205" s="84" t="s">
        <v>127</v>
      </c>
      <c r="K205" s="154">
        <f>VLOOKUP(J205,'Money Won'!$1:$1048576,2,FALSE)</f>
        <v>129407</v>
      </c>
      <c r="L205" s="85" t="s">
        <v>54</v>
      </c>
      <c r="M205" s="154">
        <f>VLOOKUP(L205,'Money Won'!$1:$1048576,2,FALSE)</f>
        <v>0</v>
      </c>
      <c r="N205" s="86" t="s">
        <v>174</v>
      </c>
      <c r="O205" s="154">
        <f>VLOOKUP(N205,'Money Won'!$1:$1048576,2,FALSE)</f>
        <v>210757</v>
      </c>
      <c r="P205" s="82" t="s">
        <v>183</v>
      </c>
      <c r="Q205" s="156">
        <f>VLOOKUP(P205,'Money Won'!$1:$1048576,2,FALSE)</f>
        <v>0</v>
      </c>
      <c r="R205" s="82" t="s">
        <v>130</v>
      </c>
      <c r="S205" s="156">
        <f>VLOOKUP(R205,'Money Won'!$1:$1048576,2,FALSE)</f>
        <v>157931</v>
      </c>
      <c r="T205" s="82" t="s">
        <v>182</v>
      </c>
      <c r="U205" s="156">
        <f>VLOOKUP(T205,'Money Won'!$1:$1048576,2,FALSE)</f>
        <v>0</v>
      </c>
      <c r="V205" s="78" t="s">
        <v>122</v>
      </c>
      <c r="W205" s="158">
        <f>VLOOKUP(V205,'Money Won'!$1:$1048576,2,FALSE)</f>
        <v>27720</v>
      </c>
      <c r="X205" s="79" t="s">
        <v>135</v>
      </c>
      <c r="Y205" s="158">
        <f>VLOOKUP(X205,'Money Won'!$1:$1048576,2,FALSE)</f>
        <v>0</v>
      </c>
      <c r="Z205" s="79" t="s">
        <v>270</v>
      </c>
      <c r="AA205" s="158">
        <f>VLOOKUP(Z205,'Money Won'!$1:$1048576,2,FALSE)</f>
        <v>83422</v>
      </c>
      <c r="AB205" s="75" t="s">
        <v>181</v>
      </c>
      <c r="AC205" s="160">
        <f>VLOOKUP(AB205,'Money Won'!$1:$1048576,2,FALSE)</f>
        <v>0</v>
      </c>
      <c r="AD205" s="76" t="s">
        <v>286</v>
      </c>
      <c r="AE205" s="160">
        <f>VLOOKUP(AD205,'Money Won'!$1:$1048576,2,FALSE)</f>
        <v>0</v>
      </c>
      <c r="AF205" s="76" t="s">
        <v>287</v>
      </c>
      <c r="AG205" s="160">
        <f>VLOOKUP(AF205,'Money Won'!$1:$1048576,2,FALSE)</f>
        <v>0</v>
      </c>
    </row>
    <row r="206" spans="1:33" ht="10.199999999999999" customHeight="1" x14ac:dyDescent="0.2">
      <c r="A206" s="150">
        <v>205</v>
      </c>
      <c r="B206" s="51" t="s">
        <v>409</v>
      </c>
      <c r="C206" s="52">
        <f t="shared" si="3"/>
        <v>1006904</v>
      </c>
      <c r="D206" s="90" t="s">
        <v>32</v>
      </c>
      <c r="E206" s="91">
        <f>VLOOKUP(D206,'Money Won'!$1:$1048576,2,FALSE)</f>
        <v>424040</v>
      </c>
      <c r="F206" s="92" t="s">
        <v>39</v>
      </c>
      <c r="G206" s="91">
        <f>VLOOKUP(F206,'Money Won'!$1:$1048576,2,FALSE)</f>
        <v>302236</v>
      </c>
      <c r="H206" s="92" t="s">
        <v>58</v>
      </c>
      <c r="I206" s="91">
        <f>VLOOKUP(H206,'Money Won'!$1:$1048576,2,FALSE)</f>
        <v>0</v>
      </c>
      <c r="J206" s="84" t="s">
        <v>42</v>
      </c>
      <c r="K206" s="154">
        <f>VLOOKUP(J206,'Money Won'!$1:$1048576,2,FALSE)</f>
        <v>0</v>
      </c>
      <c r="L206" s="85" t="s">
        <v>57</v>
      </c>
      <c r="M206" s="154">
        <f>VLOOKUP(L206,'Money Won'!$1:$1048576,2,FALSE)</f>
        <v>39275</v>
      </c>
      <c r="N206" s="86" t="s">
        <v>37</v>
      </c>
      <c r="O206" s="154">
        <f>VLOOKUP(N206,'Money Won'!$1:$1048576,2,FALSE)</f>
        <v>0</v>
      </c>
      <c r="P206" s="82" t="s">
        <v>66</v>
      </c>
      <c r="Q206" s="156">
        <f>VLOOKUP(P206,'Money Won'!$1:$1048576,2,FALSE)</f>
        <v>0</v>
      </c>
      <c r="R206" s="82" t="s">
        <v>70</v>
      </c>
      <c r="S206" s="156">
        <f>VLOOKUP(R206,'Money Won'!$1:$1048576,2,FALSE)</f>
        <v>157931</v>
      </c>
      <c r="T206" s="82" t="s">
        <v>120</v>
      </c>
      <c r="U206" s="156">
        <f>VLOOKUP(T206,'Money Won'!$1:$1048576,2,FALSE)</f>
        <v>0</v>
      </c>
      <c r="V206" s="78" t="s">
        <v>50</v>
      </c>
      <c r="W206" s="158">
        <f>VLOOKUP(V206,'Money Won'!$1:$1048576,2,FALSE)</f>
        <v>0</v>
      </c>
      <c r="X206" s="79" t="s">
        <v>195</v>
      </c>
      <c r="Y206" s="158">
        <f>VLOOKUP(X206,'Money Won'!$1:$1048576,2,FALSE)</f>
        <v>0</v>
      </c>
      <c r="Z206" s="79" t="s">
        <v>270</v>
      </c>
      <c r="AA206" s="158">
        <f>VLOOKUP(Z206,'Money Won'!$1:$1048576,2,FALSE)</f>
        <v>83422</v>
      </c>
      <c r="AB206" s="75" t="s">
        <v>196</v>
      </c>
      <c r="AC206" s="160">
        <f>VLOOKUP(AB206,'Money Won'!$1:$1048576,2,FALSE)</f>
        <v>0</v>
      </c>
      <c r="AD206" s="75" t="s">
        <v>279</v>
      </c>
      <c r="AE206" s="160">
        <f>VLOOKUP(AD206,'Money Won'!$1:$1048576,2,FALSE)</f>
        <v>0</v>
      </c>
      <c r="AF206" s="75" t="s">
        <v>291</v>
      </c>
      <c r="AG206" s="160">
        <f>VLOOKUP(AF206,'Money Won'!$1:$1048576,2,FALSE)</f>
        <v>0</v>
      </c>
    </row>
    <row r="207" spans="1:33" ht="10.199999999999999" customHeight="1" x14ac:dyDescent="0.2">
      <c r="A207" s="150">
        <v>206</v>
      </c>
      <c r="B207" s="51" t="s">
        <v>212</v>
      </c>
      <c r="C207" s="52">
        <f t="shared" si="3"/>
        <v>1000919</v>
      </c>
      <c r="D207" s="90" t="s">
        <v>32</v>
      </c>
      <c r="E207" s="91">
        <f>VLOOKUP(D207,'Money Won'!$1:$1048576,2,FALSE)</f>
        <v>424040</v>
      </c>
      <c r="F207" s="92" t="s">
        <v>36</v>
      </c>
      <c r="G207" s="91">
        <f>VLOOKUP(F207,'Money Won'!$1:$1048576,2,FALSE)</f>
        <v>101797</v>
      </c>
      <c r="H207" s="92" t="s">
        <v>176</v>
      </c>
      <c r="I207" s="91">
        <f>VLOOKUP(H207,'Money Won'!$1:$1048576,2,FALSE)</f>
        <v>0</v>
      </c>
      <c r="J207" s="84" t="s">
        <v>42</v>
      </c>
      <c r="K207" s="154">
        <f>VLOOKUP(J207,'Money Won'!$1:$1048576,2,FALSE)</f>
        <v>0</v>
      </c>
      <c r="L207" s="85" t="s">
        <v>31</v>
      </c>
      <c r="M207" s="154">
        <f>VLOOKUP(L207,'Money Won'!$1:$1048576,2,FALSE)</f>
        <v>75649</v>
      </c>
      <c r="N207" s="86" t="s">
        <v>100</v>
      </c>
      <c r="O207" s="154">
        <f>VLOOKUP(N207,'Money Won'!$1:$1048576,2,FALSE)</f>
        <v>0</v>
      </c>
      <c r="P207" s="82" t="s">
        <v>97</v>
      </c>
      <c r="Q207" s="156">
        <f>VLOOKUP(P207,'Money Won'!$1:$1048576,2,FALSE)</f>
        <v>101797</v>
      </c>
      <c r="R207" s="82" t="s">
        <v>70</v>
      </c>
      <c r="S207" s="156">
        <f>VLOOKUP(R207,'Money Won'!$1:$1048576,2,FALSE)</f>
        <v>157931</v>
      </c>
      <c r="T207" s="82" t="s">
        <v>96</v>
      </c>
      <c r="U207" s="156">
        <f>VLOOKUP(T207,'Money Won'!$1:$1048576,2,FALSE)</f>
        <v>0</v>
      </c>
      <c r="V207" s="78" t="s">
        <v>122</v>
      </c>
      <c r="W207" s="158">
        <f>VLOOKUP(V207,'Money Won'!$1:$1048576,2,FALSE)</f>
        <v>27720</v>
      </c>
      <c r="X207" s="79" t="s">
        <v>272</v>
      </c>
      <c r="Y207" s="158">
        <f>VLOOKUP(X207,'Money Won'!$1:$1048576,2,FALSE)</f>
        <v>0</v>
      </c>
      <c r="Z207" s="79" t="s">
        <v>270</v>
      </c>
      <c r="AA207" s="158">
        <f>VLOOKUP(Z207,'Money Won'!$1:$1048576,2,FALSE)</f>
        <v>83422</v>
      </c>
      <c r="AB207" s="75" t="s">
        <v>189</v>
      </c>
      <c r="AC207" s="160">
        <f>VLOOKUP(AB207,'Money Won'!$1:$1048576,2,FALSE)</f>
        <v>0</v>
      </c>
      <c r="AD207" s="76" t="s">
        <v>190</v>
      </c>
      <c r="AE207" s="160">
        <f>VLOOKUP(AD207,'Money Won'!$1:$1048576,2,FALSE)</f>
        <v>28563</v>
      </c>
      <c r="AF207" s="76" t="s">
        <v>291</v>
      </c>
      <c r="AG207" s="160">
        <f>VLOOKUP(AF207,'Money Won'!$1:$1048576,2,FALSE)</f>
        <v>0</v>
      </c>
    </row>
    <row r="208" spans="1:33" ht="10.199999999999999" customHeight="1" x14ac:dyDescent="0.2">
      <c r="A208" s="150">
        <v>207</v>
      </c>
      <c r="B208" s="51" t="s">
        <v>204</v>
      </c>
      <c r="C208" s="52">
        <f t="shared" si="3"/>
        <v>994747</v>
      </c>
      <c r="D208" s="90" t="s">
        <v>39</v>
      </c>
      <c r="E208" s="91">
        <f>VLOOKUP(D208,'Money Won'!$1:$1048576,2,FALSE)</f>
        <v>302236</v>
      </c>
      <c r="F208" s="92" t="s">
        <v>36</v>
      </c>
      <c r="G208" s="91">
        <f>VLOOKUP(F208,'Money Won'!$1:$1048576,2,FALSE)</f>
        <v>101797</v>
      </c>
      <c r="H208" s="92" t="s">
        <v>176</v>
      </c>
      <c r="I208" s="91">
        <f>VLOOKUP(H208,'Money Won'!$1:$1048576,2,FALSE)</f>
        <v>0</v>
      </c>
      <c r="J208" s="85" t="s">
        <v>127</v>
      </c>
      <c r="K208" s="154">
        <f>VLOOKUP(J208,'Money Won'!$1:$1048576,2,FALSE)</f>
        <v>129407</v>
      </c>
      <c r="L208" s="85" t="s">
        <v>31</v>
      </c>
      <c r="M208" s="154">
        <f>VLOOKUP(L208,'Money Won'!$1:$1048576,2,FALSE)</f>
        <v>75649</v>
      </c>
      <c r="N208" s="86" t="s">
        <v>37</v>
      </c>
      <c r="O208" s="154">
        <f>VLOOKUP(N208,'Money Won'!$1:$1048576,2,FALSE)</f>
        <v>0</v>
      </c>
      <c r="P208" s="82" t="s">
        <v>96</v>
      </c>
      <c r="Q208" s="156">
        <f>VLOOKUP(P208,'Money Won'!$1:$1048576,2,FALSE)</f>
        <v>0</v>
      </c>
      <c r="R208" s="82" t="s">
        <v>47</v>
      </c>
      <c r="S208" s="156">
        <f>VLOOKUP(R208,'Money Won'!$1:$1048576,2,FALSE)</f>
        <v>0</v>
      </c>
      <c r="T208" s="82" t="s">
        <v>61</v>
      </c>
      <c r="U208" s="156">
        <f>VLOOKUP(T208,'Money Won'!$1:$1048576,2,FALSE)</f>
        <v>302236</v>
      </c>
      <c r="V208" s="78" t="s">
        <v>50</v>
      </c>
      <c r="W208" s="158">
        <f>VLOOKUP(V208,'Money Won'!$1:$1048576,2,FALSE)</f>
        <v>0</v>
      </c>
      <c r="X208" s="79" t="s">
        <v>195</v>
      </c>
      <c r="Y208" s="158">
        <f>VLOOKUP(X208,'Money Won'!$1:$1048576,2,FALSE)</f>
        <v>0</v>
      </c>
      <c r="Z208" s="80" t="s">
        <v>270</v>
      </c>
      <c r="AA208" s="158">
        <f>VLOOKUP(Z208,'Money Won'!$1:$1048576,2,FALSE)</f>
        <v>83422</v>
      </c>
      <c r="AB208" s="75" t="s">
        <v>282</v>
      </c>
      <c r="AC208" s="160">
        <f>VLOOKUP(AB208,'Money Won'!$1:$1048576,2,FALSE)</f>
        <v>0</v>
      </c>
      <c r="AD208" s="76" t="s">
        <v>133</v>
      </c>
      <c r="AE208" s="160">
        <f>VLOOKUP(AD208,'Money Won'!$1:$1048576,2,FALSE)</f>
        <v>0</v>
      </c>
      <c r="AF208" s="76" t="s">
        <v>191</v>
      </c>
      <c r="AG208" s="160">
        <f>VLOOKUP(AF208,'Money Won'!$1:$1048576,2,FALSE)</f>
        <v>0</v>
      </c>
    </row>
    <row r="209" spans="1:33" ht="10.199999999999999" customHeight="1" x14ac:dyDescent="0.2">
      <c r="A209" s="150">
        <v>208</v>
      </c>
      <c r="B209" s="51" t="s">
        <v>311</v>
      </c>
      <c r="C209" s="52">
        <f t="shared" si="3"/>
        <v>994495</v>
      </c>
      <c r="D209" s="90" t="s">
        <v>40</v>
      </c>
      <c r="E209" s="91">
        <f>VLOOKUP(D209,'Money Won'!$1:$1048576,2,FALSE)</f>
        <v>210757</v>
      </c>
      <c r="F209" s="92" t="s">
        <v>36</v>
      </c>
      <c r="G209" s="91">
        <f>VLOOKUP(F209,'Money Won'!$1:$1048576,2,FALSE)</f>
        <v>101797</v>
      </c>
      <c r="H209" s="92" t="s">
        <v>60</v>
      </c>
      <c r="I209" s="91">
        <f>VLOOKUP(H209,'Money Won'!$1:$1048576,2,FALSE)</f>
        <v>502993</v>
      </c>
      <c r="J209" s="84" t="s">
        <v>31</v>
      </c>
      <c r="K209" s="154">
        <f>VLOOKUP(J209,'Money Won'!$1:$1048576,2,FALSE)</f>
        <v>75649</v>
      </c>
      <c r="L209" s="85" t="s">
        <v>49</v>
      </c>
      <c r="M209" s="154">
        <f>VLOOKUP(L209,'Money Won'!$1:$1048576,2,FALSE)</f>
        <v>0</v>
      </c>
      <c r="N209" s="86" t="s">
        <v>37</v>
      </c>
      <c r="O209" s="154">
        <f>VLOOKUP(N209,'Money Won'!$1:$1048576,2,FALSE)</f>
        <v>0</v>
      </c>
      <c r="P209" s="82" t="s">
        <v>47</v>
      </c>
      <c r="Q209" s="156">
        <f>VLOOKUP(P209,'Money Won'!$1:$1048576,2,FALSE)</f>
        <v>0</v>
      </c>
      <c r="R209" s="82" t="s">
        <v>187</v>
      </c>
      <c r="S209" s="156">
        <f>VLOOKUP(R209,'Money Won'!$1:$1048576,2,FALSE)</f>
        <v>64024</v>
      </c>
      <c r="T209" s="82" t="s">
        <v>121</v>
      </c>
      <c r="U209" s="156">
        <f>VLOOKUP(T209,'Money Won'!$1:$1048576,2,FALSE)</f>
        <v>39275</v>
      </c>
      <c r="V209" s="78" t="s">
        <v>50</v>
      </c>
      <c r="W209" s="158">
        <f>VLOOKUP(V209,'Money Won'!$1:$1048576,2,FALSE)</f>
        <v>0</v>
      </c>
      <c r="X209" s="79" t="s">
        <v>278</v>
      </c>
      <c r="Y209" s="158">
        <f>VLOOKUP(X209,'Money Won'!$1:$1048576,2,FALSE)</f>
        <v>0</v>
      </c>
      <c r="Z209" s="79" t="s">
        <v>276</v>
      </c>
      <c r="AA209" s="158">
        <f>VLOOKUP(Z209,'Money Won'!$1:$1048576,2,FALSE)</f>
        <v>0</v>
      </c>
      <c r="AB209" s="76" t="s">
        <v>197</v>
      </c>
      <c r="AC209" s="160">
        <f>VLOOKUP(AB209,'Money Won'!$1:$1048576,2,FALSE)</f>
        <v>0</v>
      </c>
      <c r="AD209" s="76" t="s">
        <v>136</v>
      </c>
      <c r="AE209" s="160">
        <f>VLOOKUP(AD209,'Money Won'!$1:$1048576,2,FALSE)</f>
        <v>0</v>
      </c>
      <c r="AF209" s="76" t="s">
        <v>102</v>
      </c>
      <c r="AG209" s="160">
        <f>VLOOKUP(AF209,'Money Won'!$1:$1048576,2,FALSE)</f>
        <v>0</v>
      </c>
    </row>
    <row r="210" spans="1:33" ht="10.199999999999999" customHeight="1" x14ac:dyDescent="0.2">
      <c r="A210" s="150">
        <v>209</v>
      </c>
      <c r="B210" s="51" t="s">
        <v>376</v>
      </c>
      <c r="C210" s="52">
        <f t="shared" si="3"/>
        <v>988425</v>
      </c>
      <c r="D210" s="90" t="s">
        <v>36</v>
      </c>
      <c r="E210" s="91">
        <f>VLOOKUP(D210,'Money Won'!$1:$1048576,2,FALSE)</f>
        <v>101797</v>
      </c>
      <c r="F210" s="92" t="s">
        <v>69</v>
      </c>
      <c r="G210" s="91">
        <f>VLOOKUP(F210,'Money Won'!$1:$1048576,2,FALSE)</f>
        <v>302236</v>
      </c>
      <c r="H210" s="92" t="s">
        <v>58</v>
      </c>
      <c r="I210" s="91">
        <f>VLOOKUP(H210,'Money Won'!$1:$1048576,2,FALSE)</f>
        <v>0</v>
      </c>
      <c r="J210" s="84" t="s">
        <v>175</v>
      </c>
      <c r="K210" s="154">
        <f>VLOOKUP(J210,'Money Won'!$1:$1048576,2,FALSE)</f>
        <v>0</v>
      </c>
      <c r="L210" s="85" t="s">
        <v>54</v>
      </c>
      <c r="M210" s="154">
        <f>VLOOKUP(L210,'Money Won'!$1:$1048576,2,FALSE)</f>
        <v>0</v>
      </c>
      <c r="N210" s="86" t="s">
        <v>262</v>
      </c>
      <c r="O210" s="154">
        <f>VLOOKUP(N210,'Money Won'!$1:$1048576,2,FALSE)</f>
        <v>210757</v>
      </c>
      <c r="P210" s="82" t="s">
        <v>264</v>
      </c>
      <c r="Q210" s="156">
        <f>VLOOKUP(P210,'Money Won'!$1:$1048576,2,FALSE)</f>
        <v>157931</v>
      </c>
      <c r="R210" s="82" t="s">
        <v>130</v>
      </c>
      <c r="S210" s="156">
        <f>VLOOKUP(R210,'Money Won'!$1:$1048576,2,FALSE)</f>
        <v>157931</v>
      </c>
      <c r="T210" s="82" t="s">
        <v>63</v>
      </c>
      <c r="U210" s="156">
        <f>VLOOKUP(T210,'Money Won'!$1:$1048576,2,FALSE)</f>
        <v>0</v>
      </c>
      <c r="V210" s="78" t="s">
        <v>128</v>
      </c>
      <c r="W210" s="158">
        <f>VLOOKUP(V210,'Money Won'!$1:$1048576,2,FALSE)</f>
        <v>27461</v>
      </c>
      <c r="X210" s="79" t="s">
        <v>267</v>
      </c>
      <c r="Y210" s="158">
        <f>VLOOKUP(X210,'Money Won'!$1:$1048576,2,FALSE)</f>
        <v>30312</v>
      </c>
      <c r="Z210" s="79" t="s">
        <v>274</v>
      </c>
      <c r="AA210" s="158">
        <f>VLOOKUP(Z210,'Money Won'!$1:$1048576,2,FALSE)</f>
        <v>0</v>
      </c>
      <c r="AB210" s="75" t="s">
        <v>286</v>
      </c>
      <c r="AC210" s="160">
        <f>VLOOKUP(AB210,'Money Won'!$1:$1048576,2,FALSE)</f>
        <v>0</v>
      </c>
      <c r="AD210" s="76" t="s">
        <v>283</v>
      </c>
      <c r="AE210" s="160">
        <f>VLOOKUP(AD210,'Money Won'!$1:$1048576,2,FALSE)</f>
        <v>0</v>
      </c>
      <c r="AF210" s="76" t="s">
        <v>189</v>
      </c>
      <c r="AG210" s="160">
        <f>VLOOKUP(AF210,'Money Won'!$1:$1048576,2,FALSE)</f>
        <v>0</v>
      </c>
    </row>
    <row r="211" spans="1:33" ht="10.199999999999999" customHeight="1" x14ac:dyDescent="0.2">
      <c r="A211" s="150">
        <v>210</v>
      </c>
      <c r="B211" s="51" t="s">
        <v>339</v>
      </c>
      <c r="C211" s="52">
        <f t="shared" si="3"/>
        <v>973762</v>
      </c>
      <c r="D211" s="90" t="s">
        <v>39</v>
      </c>
      <c r="E211" s="91">
        <f>VLOOKUP(D211,'Money Won'!$1:$1048576,2,FALSE)</f>
        <v>302236</v>
      </c>
      <c r="F211" s="92" t="s">
        <v>60</v>
      </c>
      <c r="G211" s="91">
        <f>VLOOKUP(F211,'Money Won'!$1:$1048576,2,FALSE)</f>
        <v>502993</v>
      </c>
      <c r="H211" s="92" t="s">
        <v>58</v>
      </c>
      <c r="I211" s="91">
        <f>VLOOKUP(H211,'Money Won'!$1:$1048576,2,FALSE)</f>
        <v>0</v>
      </c>
      <c r="J211" s="84" t="s">
        <v>178</v>
      </c>
      <c r="K211" s="154">
        <f>VLOOKUP(J211,'Money Won'!$1:$1048576,2,FALSE)</f>
        <v>101797</v>
      </c>
      <c r="L211" s="85" t="s">
        <v>37</v>
      </c>
      <c r="M211" s="154">
        <f>VLOOKUP(L211,'Money Won'!$1:$1048576,2,FALSE)</f>
        <v>0</v>
      </c>
      <c r="N211" s="86" t="s">
        <v>57</v>
      </c>
      <c r="O211" s="154">
        <f>VLOOKUP(N211,'Money Won'!$1:$1048576,2,FALSE)</f>
        <v>39275</v>
      </c>
      <c r="P211" s="82" t="s">
        <v>67</v>
      </c>
      <c r="Q211" s="156">
        <f>VLOOKUP(P211,'Money Won'!$1:$1048576,2,FALSE)</f>
        <v>0</v>
      </c>
      <c r="R211" s="82" t="s">
        <v>129</v>
      </c>
      <c r="S211" s="156">
        <f>VLOOKUP(R211,'Money Won'!$1:$1048576,2,FALSE)</f>
        <v>0</v>
      </c>
      <c r="T211" s="82" t="s">
        <v>132</v>
      </c>
      <c r="U211" s="156">
        <f>VLOOKUP(T211,'Money Won'!$1:$1048576,2,FALSE)</f>
        <v>0</v>
      </c>
      <c r="V211" s="78" t="s">
        <v>128</v>
      </c>
      <c r="W211" s="158">
        <f>VLOOKUP(V211,'Money Won'!$1:$1048576,2,FALSE)</f>
        <v>27461</v>
      </c>
      <c r="X211" s="79" t="s">
        <v>268</v>
      </c>
      <c r="Y211" s="158">
        <f>VLOOKUP(X211,'Money Won'!$1:$1048576,2,FALSE)</f>
        <v>0</v>
      </c>
      <c r="Z211" s="79" t="s">
        <v>50</v>
      </c>
      <c r="AA211" s="158">
        <f>VLOOKUP(Z211,'Money Won'!$1:$1048576,2,FALSE)</f>
        <v>0</v>
      </c>
      <c r="AB211" s="75" t="s">
        <v>181</v>
      </c>
      <c r="AC211" s="160">
        <f>VLOOKUP(AB211,'Money Won'!$1:$1048576,2,FALSE)</f>
        <v>0</v>
      </c>
      <c r="AD211" s="76" t="s">
        <v>283</v>
      </c>
      <c r="AE211" s="160">
        <f>VLOOKUP(AD211,'Money Won'!$1:$1048576,2,FALSE)</f>
        <v>0</v>
      </c>
      <c r="AF211" s="75" t="s">
        <v>291</v>
      </c>
      <c r="AG211" s="160">
        <f>VLOOKUP(AF211,'Money Won'!$1:$1048576,2,FALSE)</f>
        <v>0</v>
      </c>
    </row>
    <row r="212" spans="1:33" ht="10.199999999999999" customHeight="1" x14ac:dyDescent="0.2">
      <c r="A212" s="150">
        <v>211</v>
      </c>
      <c r="B212" s="51" t="s">
        <v>329</v>
      </c>
      <c r="C212" s="52">
        <f t="shared" si="3"/>
        <v>956439</v>
      </c>
      <c r="D212" s="92" t="s">
        <v>32</v>
      </c>
      <c r="E212" s="91">
        <f>VLOOKUP(D212,'Money Won'!$1:$1048576,2,FALSE)</f>
        <v>424040</v>
      </c>
      <c r="F212" s="92" t="s">
        <v>40</v>
      </c>
      <c r="G212" s="91">
        <f>VLOOKUP(F212,'Money Won'!$1:$1048576,2,FALSE)</f>
        <v>210757</v>
      </c>
      <c r="H212" s="92" t="s">
        <v>36</v>
      </c>
      <c r="I212" s="91">
        <f>VLOOKUP(H212,'Money Won'!$1:$1048576,2,FALSE)</f>
        <v>101797</v>
      </c>
      <c r="J212" s="84" t="s">
        <v>42</v>
      </c>
      <c r="K212" s="154">
        <f>VLOOKUP(J212,'Money Won'!$1:$1048576,2,FALSE)</f>
        <v>0</v>
      </c>
      <c r="L212" s="85" t="s">
        <v>178</v>
      </c>
      <c r="M212" s="154">
        <f>VLOOKUP(L212,'Money Won'!$1:$1048576,2,FALSE)</f>
        <v>101797</v>
      </c>
      <c r="N212" s="86" t="s">
        <v>56</v>
      </c>
      <c r="O212" s="154">
        <f>VLOOKUP(N212,'Money Won'!$1:$1048576,2,FALSE)</f>
        <v>0</v>
      </c>
      <c r="P212" s="82" t="s">
        <v>96</v>
      </c>
      <c r="Q212" s="156">
        <f>VLOOKUP(P212,'Money Won'!$1:$1048576,2,FALSE)</f>
        <v>0</v>
      </c>
      <c r="R212" s="82" t="s">
        <v>63</v>
      </c>
      <c r="S212" s="156">
        <f>VLOOKUP(R212,'Money Won'!$1:$1048576,2,FALSE)</f>
        <v>0</v>
      </c>
      <c r="T212" s="82" t="s">
        <v>62</v>
      </c>
      <c r="U212" s="156">
        <f>VLOOKUP(T212,'Money Won'!$1:$1048576,2,FALSE)</f>
        <v>52074</v>
      </c>
      <c r="V212" s="78" t="s">
        <v>122</v>
      </c>
      <c r="W212" s="158">
        <f>VLOOKUP(V212,'Money Won'!$1:$1048576,2,FALSE)</f>
        <v>27720</v>
      </c>
      <c r="X212" s="79" t="s">
        <v>123</v>
      </c>
      <c r="Y212" s="158">
        <f>VLOOKUP(X212,'Money Won'!$1:$1048576,2,FALSE)</f>
        <v>0</v>
      </c>
      <c r="Z212" s="79" t="s">
        <v>186</v>
      </c>
      <c r="AA212" s="158">
        <f>VLOOKUP(Z212,'Money Won'!$1:$1048576,2,FALSE)</f>
        <v>38254</v>
      </c>
      <c r="AB212" s="75" t="s">
        <v>181</v>
      </c>
      <c r="AC212" s="160">
        <f>VLOOKUP(AB212,'Money Won'!$1:$1048576,2,FALSE)</f>
        <v>0</v>
      </c>
      <c r="AD212" s="76" t="s">
        <v>191</v>
      </c>
      <c r="AE212" s="160">
        <f>VLOOKUP(AD212,'Money Won'!$1:$1048576,2,FALSE)</f>
        <v>0</v>
      </c>
      <c r="AF212" s="76" t="s">
        <v>117</v>
      </c>
      <c r="AG212" s="160">
        <f>VLOOKUP(AF212,'Money Won'!$1:$1048576,2,FALSE)</f>
        <v>0</v>
      </c>
    </row>
    <row r="213" spans="1:33" ht="10.199999999999999" customHeight="1" x14ac:dyDescent="0.2">
      <c r="A213" s="150">
        <v>212</v>
      </c>
      <c r="B213" s="51" t="s">
        <v>115</v>
      </c>
      <c r="C213" s="52">
        <f t="shared" si="3"/>
        <v>950302</v>
      </c>
      <c r="D213" s="90" t="s">
        <v>38</v>
      </c>
      <c r="E213" s="91">
        <f>VLOOKUP(D213,'Money Won'!$1:$1048576,2,FALSE)</f>
        <v>0</v>
      </c>
      <c r="F213" s="92" t="s">
        <v>59</v>
      </c>
      <c r="G213" s="91">
        <f>VLOOKUP(F213,'Money Won'!$1:$1048576,2,FALSE)</f>
        <v>302236</v>
      </c>
      <c r="H213" s="92" t="s">
        <v>171</v>
      </c>
      <c r="I213" s="91">
        <f>VLOOKUP(H213,'Money Won'!$1:$1048576,2,FALSE)</f>
        <v>64024</v>
      </c>
      <c r="J213" s="84" t="s">
        <v>33</v>
      </c>
      <c r="K213" s="154">
        <f>VLOOKUP(J213,'Money Won'!$1:$1048576,2,FALSE)</f>
        <v>0</v>
      </c>
      <c r="L213" s="85" t="s">
        <v>31</v>
      </c>
      <c r="M213" s="154">
        <f>VLOOKUP(L213,'Money Won'!$1:$1048576,2,FALSE)</f>
        <v>75649</v>
      </c>
      <c r="N213" s="86" t="s">
        <v>56</v>
      </c>
      <c r="O213" s="154">
        <f>VLOOKUP(N213,'Money Won'!$1:$1048576,2,FALSE)</f>
        <v>0</v>
      </c>
      <c r="P213" s="82" t="s">
        <v>183</v>
      </c>
      <c r="Q213" s="156">
        <f>VLOOKUP(P213,'Money Won'!$1:$1048576,2,FALSE)</f>
        <v>0</v>
      </c>
      <c r="R213" s="82" t="s">
        <v>131</v>
      </c>
      <c r="S213" s="156">
        <f>VLOOKUP(R213,'Money Won'!$1:$1048576,2,FALSE)</f>
        <v>0</v>
      </c>
      <c r="T213" s="82" t="s">
        <v>264</v>
      </c>
      <c r="U213" s="156">
        <f>VLOOKUP(T213,'Money Won'!$1:$1048576,2,FALSE)</f>
        <v>157931</v>
      </c>
      <c r="V213" s="78" t="s">
        <v>122</v>
      </c>
      <c r="W213" s="158">
        <f>VLOOKUP(V213,'Money Won'!$1:$1048576,2,FALSE)</f>
        <v>27720</v>
      </c>
      <c r="X213" s="79" t="s">
        <v>123</v>
      </c>
      <c r="Y213" s="158">
        <f>VLOOKUP(X213,'Money Won'!$1:$1048576,2,FALSE)</f>
        <v>0</v>
      </c>
      <c r="Z213" s="80" t="s">
        <v>270</v>
      </c>
      <c r="AA213" s="158">
        <f>VLOOKUP(Z213,'Money Won'!$1:$1048576,2,FALSE)</f>
        <v>83422</v>
      </c>
      <c r="AB213" s="75" t="s">
        <v>184</v>
      </c>
      <c r="AC213" s="160">
        <f>VLOOKUP(AB213,'Money Won'!$1:$1048576,2,FALSE)</f>
        <v>210757</v>
      </c>
      <c r="AD213" s="76" t="s">
        <v>287</v>
      </c>
      <c r="AE213" s="160">
        <f>VLOOKUP(AD213,'Money Won'!$1:$1048576,2,FALSE)</f>
        <v>0</v>
      </c>
      <c r="AF213" s="76" t="s">
        <v>280</v>
      </c>
      <c r="AG213" s="160">
        <f>VLOOKUP(AF213,'Money Won'!$1:$1048576,2,FALSE)</f>
        <v>28563</v>
      </c>
    </row>
    <row r="214" spans="1:33" ht="10.199999999999999" customHeight="1" x14ac:dyDescent="0.2">
      <c r="A214" s="150">
        <v>213</v>
      </c>
      <c r="B214" s="51" t="s">
        <v>397</v>
      </c>
      <c r="C214" s="52">
        <f t="shared" si="3"/>
        <v>917348</v>
      </c>
      <c r="D214" s="90" t="s">
        <v>32</v>
      </c>
      <c r="E214" s="91">
        <f>VLOOKUP(D214,'Money Won'!$1:$1048576,2,FALSE)</f>
        <v>424040</v>
      </c>
      <c r="F214" s="92" t="s">
        <v>36</v>
      </c>
      <c r="G214" s="91">
        <f>VLOOKUP(F214,'Money Won'!$1:$1048576,2,FALSE)</f>
        <v>101797</v>
      </c>
      <c r="H214" s="92" t="s">
        <v>58</v>
      </c>
      <c r="I214" s="91">
        <f>VLOOKUP(H214,'Money Won'!$1:$1048576,2,FALSE)</f>
        <v>0</v>
      </c>
      <c r="J214" s="84" t="s">
        <v>68</v>
      </c>
      <c r="K214" s="154">
        <f>VLOOKUP(J214,'Money Won'!$1:$1048576,2,FALSE)</f>
        <v>0</v>
      </c>
      <c r="L214" s="85" t="s">
        <v>31</v>
      </c>
      <c r="M214" s="154">
        <f>VLOOKUP(L214,'Money Won'!$1:$1048576,2,FALSE)</f>
        <v>75649</v>
      </c>
      <c r="N214" s="86" t="s">
        <v>37</v>
      </c>
      <c r="O214" s="154">
        <f>VLOOKUP(N214,'Money Won'!$1:$1048576,2,FALSE)</f>
        <v>0</v>
      </c>
      <c r="P214" s="82" t="s">
        <v>96</v>
      </c>
      <c r="Q214" s="156">
        <f>VLOOKUP(P214,'Money Won'!$1:$1048576,2,FALSE)</f>
        <v>0</v>
      </c>
      <c r="R214" s="82" t="s">
        <v>70</v>
      </c>
      <c r="S214" s="156">
        <f>VLOOKUP(R214,'Money Won'!$1:$1048576,2,FALSE)</f>
        <v>157931</v>
      </c>
      <c r="T214" s="82" t="s">
        <v>264</v>
      </c>
      <c r="U214" s="156">
        <f>VLOOKUP(T214,'Money Won'!$1:$1048576,2,FALSE)</f>
        <v>157931</v>
      </c>
      <c r="V214" s="78" t="s">
        <v>50</v>
      </c>
      <c r="W214" s="158">
        <f>VLOOKUP(V214,'Money Won'!$1:$1048576,2,FALSE)</f>
        <v>0</v>
      </c>
      <c r="X214" s="79" t="s">
        <v>275</v>
      </c>
      <c r="Y214" s="158">
        <f>VLOOKUP(X214,'Money Won'!$1:$1048576,2,FALSE)</f>
        <v>0</v>
      </c>
      <c r="Z214" s="79" t="s">
        <v>276</v>
      </c>
      <c r="AA214" s="158">
        <f>VLOOKUP(Z214,'Money Won'!$1:$1048576,2,FALSE)</f>
        <v>0</v>
      </c>
      <c r="AB214" s="75" t="s">
        <v>282</v>
      </c>
      <c r="AC214" s="160">
        <f>VLOOKUP(AB214,'Money Won'!$1:$1048576,2,FALSE)</f>
        <v>0</v>
      </c>
      <c r="AD214" s="76" t="s">
        <v>281</v>
      </c>
      <c r="AE214" s="160">
        <f>VLOOKUP(AD214,'Money Won'!$1:$1048576,2,FALSE)</f>
        <v>0</v>
      </c>
      <c r="AF214" s="76" t="s">
        <v>102</v>
      </c>
      <c r="AG214" s="160">
        <f>VLOOKUP(AF214,'Money Won'!$1:$1048576,2,FALSE)</f>
        <v>0</v>
      </c>
    </row>
    <row r="215" spans="1:33" ht="10.199999999999999" customHeight="1" x14ac:dyDescent="0.2">
      <c r="A215" s="150">
        <v>214</v>
      </c>
      <c r="B215" s="51" t="s">
        <v>205</v>
      </c>
      <c r="C215" s="52">
        <f t="shared" si="3"/>
        <v>882756</v>
      </c>
      <c r="D215" s="90" t="s">
        <v>32</v>
      </c>
      <c r="E215" s="91">
        <f>VLOOKUP(D215,'Money Won'!$1:$1048576,2,FALSE)</f>
        <v>424040</v>
      </c>
      <c r="F215" s="92" t="s">
        <v>176</v>
      </c>
      <c r="G215" s="91">
        <f>VLOOKUP(F215,'Money Won'!$1:$1048576,2,FALSE)</f>
        <v>0</v>
      </c>
      <c r="H215" s="92" t="s">
        <v>39</v>
      </c>
      <c r="I215" s="91">
        <f>VLOOKUP(H215,'Money Won'!$1:$1048576,2,FALSE)</f>
        <v>302236</v>
      </c>
      <c r="J215" s="84" t="s">
        <v>101</v>
      </c>
      <c r="K215" s="154">
        <f>VLOOKUP(J215,'Money Won'!$1:$1048576,2,FALSE)</f>
        <v>27073</v>
      </c>
      <c r="L215" s="85" t="s">
        <v>127</v>
      </c>
      <c r="M215" s="154">
        <f>VLOOKUP(L215,'Money Won'!$1:$1048576,2,FALSE)</f>
        <v>129407</v>
      </c>
      <c r="N215" s="86" t="s">
        <v>172</v>
      </c>
      <c r="O215" s="154">
        <f>VLOOKUP(N215,'Money Won'!$1:$1048576,2,FALSE)</f>
        <v>0</v>
      </c>
      <c r="P215" s="82" t="s">
        <v>96</v>
      </c>
      <c r="Q215" s="156">
        <f>VLOOKUP(P215,'Money Won'!$1:$1048576,2,FALSE)</f>
        <v>0</v>
      </c>
      <c r="R215" s="82" t="s">
        <v>132</v>
      </c>
      <c r="S215" s="156">
        <f>VLOOKUP(R215,'Money Won'!$1:$1048576,2,FALSE)</f>
        <v>0</v>
      </c>
      <c r="T215" s="82" t="s">
        <v>63</v>
      </c>
      <c r="U215" s="156">
        <f>VLOOKUP(T215,'Money Won'!$1:$1048576,2,FALSE)</f>
        <v>0</v>
      </c>
      <c r="V215" s="78" t="s">
        <v>50</v>
      </c>
      <c r="W215" s="158">
        <f>VLOOKUP(V215,'Money Won'!$1:$1048576,2,FALSE)</f>
        <v>0</v>
      </c>
      <c r="X215" s="79" t="s">
        <v>195</v>
      </c>
      <c r="Y215" s="158">
        <f>VLOOKUP(X215,'Money Won'!$1:$1048576,2,FALSE)</f>
        <v>0</v>
      </c>
      <c r="Z215" s="79" t="s">
        <v>135</v>
      </c>
      <c r="AA215" s="158">
        <f>VLOOKUP(Z215,'Money Won'!$1:$1048576,2,FALSE)</f>
        <v>0</v>
      </c>
      <c r="AB215" s="75" t="s">
        <v>117</v>
      </c>
      <c r="AC215" s="160">
        <f>VLOOKUP(AB215,'Money Won'!$1:$1048576,2,FALSE)</f>
        <v>0</v>
      </c>
      <c r="AD215" s="76" t="s">
        <v>283</v>
      </c>
      <c r="AE215" s="160">
        <f>VLOOKUP(AD215,'Money Won'!$1:$1048576,2,FALSE)</f>
        <v>0</v>
      </c>
      <c r="AF215" s="76" t="s">
        <v>133</v>
      </c>
      <c r="AG215" s="160">
        <f>VLOOKUP(AF215,'Money Won'!$1:$1048576,2,FALSE)</f>
        <v>0</v>
      </c>
    </row>
    <row r="216" spans="1:33" ht="10.199999999999999" customHeight="1" x14ac:dyDescent="0.2">
      <c r="A216" s="150">
        <v>215</v>
      </c>
      <c r="B216" s="51" t="s">
        <v>294</v>
      </c>
      <c r="C216" s="52">
        <f t="shared" si="3"/>
        <v>880170</v>
      </c>
      <c r="D216" s="90" t="s">
        <v>32</v>
      </c>
      <c r="E216" s="91">
        <f>VLOOKUP(D216,'Money Won'!$1:$1048576,2,FALSE)</f>
        <v>424040</v>
      </c>
      <c r="F216" s="92" t="s">
        <v>41</v>
      </c>
      <c r="G216" s="91">
        <f>VLOOKUP(F216,'Money Won'!$1:$1048576,2,FALSE)</f>
        <v>157931</v>
      </c>
      <c r="H216" s="92" t="s">
        <v>36</v>
      </c>
      <c r="I216" s="91">
        <f>VLOOKUP(H216,'Money Won'!$1:$1048576,2,FALSE)</f>
        <v>101797</v>
      </c>
      <c r="J216" s="84" t="s">
        <v>127</v>
      </c>
      <c r="K216" s="154">
        <f>VLOOKUP(J216,'Money Won'!$1:$1048576,2,FALSE)</f>
        <v>129407</v>
      </c>
      <c r="L216" s="85" t="s">
        <v>49</v>
      </c>
      <c r="M216" s="154">
        <f>VLOOKUP(L216,'Money Won'!$1:$1048576,2,FALSE)</f>
        <v>0</v>
      </c>
      <c r="N216" s="86" t="s">
        <v>57</v>
      </c>
      <c r="O216" s="154">
        <f>VLOOKUP(N216,'Money Won'!$1:$1048576,2,FALSE)</f>
        <v>39275</v>
      </c>
      <c r="P216" s="82" t="s">
        <v>132</v>
      </c>
      <c r="Q216" s="156">
        <f>VLOOKUP(P216,'Money Won'!$1:$1048576,2,FALSE)</f>
        <v>0</v>
      </c>
      <c r="R216" s="82" t="s">
        <v>183</v>
      </c>
      <c r="S216" s="156">
        <f>VLOOKUP(R216,'Money Won'!$1:$1048576,2,FALSE)</f>
        <v>0</v>
      </c>
      <c r="T216" s="82" t="s">
        <v>63</v>
      </c>
      <c r="U216" s="156">
        <f>VLOOKUP(T216,'Money Won'!$1:$1048576,2,FALSE)</f>
        <v>0</v>
      </c>
      <c r="V216" s="78" t="s">
        <v>274</v>
      </c>
      <c r="W216" s="158">
        <f>VLOOKUP(V216,'Money Won'!$1:$1048576,2,FALSE)</f>
        <v>0</v>
      </c>
      <c r="X216" s="79" t="s">
        <v>123</v>
      </c>
      <c r="Y216" s="158">
        <f>VLOOKUP(X216,'Money Won'!$1:$1048576,2,FALSE)</f>
        <v>0</v>
      </c>
      <c r="Z216" s="80" t="s">
        <v>122</v>
      </c>
      <c r="AA216" s="158">
        <f>VLOOKUP(Z216,'Money Won'!$1:$1048576,2,FALSE)</f>
        <v>27720</v>
      </c>
      <c r="AB216" s="75" t="s">
        <v>198</v>
      </c>
      <c r="AC216" s="160">
        <f>VLOOKUP(AB216,'Money Won'!$1:$1048576,2,FALSE)</f>
        <v>0</v>
      </c>
      <c r="AD216" s="76" t="s">
        <v>181</v>
      </c>
      <c r="AE216" s="160">
        <f>VLOOKUP(AD216,'Money Won'!$1:$1048576,2,FALSE)</f>
        <v>0</v>
      </c>
      <c r="AF216" s="76" t="s">
        <v>292</v>
      </c>
      <c r="AG216" s="160">
        <f>VLOOKUP(AF216,'Money Won'!$1:$1048576,2,FALSE)</f>
        <v>0</v>
      </c>
    </row>
    <row r="217" spans="1:33" ht="10.199999999999999" customHeight="1" x14ac:dyDescent="0.2">
      <c r="A217" s="150">
        <v>216</v>
      </c>
      <c r="B217" s="51" t="s">
        <v>137</v>
      </c>
      <c r="C217" s="52">
        <f t="shared" si="3"/>
        <v>845857</v>
      </c>
      <c r="D217" s="90" t="s">
        <v>59</v>
      </c>
      <c r="E217" s="91">
        <f>VLOOKUP(D217,'Money Won'!$1:$1048576,2,FALSE)</f>
        <v>302236</v>
      </c>
      <c r="F217" s="92" t="s">
        <v>36</v>
      </c>
      <c r="G217" s="91">
        <f>VLOOKUP(F217,'Money Won'!$1:$1048576,2,FALSE)</f>
        <v>101797</v>
      </c>
      <c r="H217" s="92" t="s">
        <v>171</v>
      </c>
      <c r="I217" s="91">
        <f>VLOOKUP(H217,'Money Won'!$1:$1048576,2,FALSE)</f>
        <v>64024</v>
      </c>
      <c r="J217" s="84" t="s">
        <v>178</v>
      </c>
      <c r="K217" s="154">
        <f>VLOOKUP(J217,'Money Won'!$1:$1048576,2,FALSE)</f>
        <v>101797</v>
      </c>
      <c r="L217" s="84" t="s">
        <v>53</v>
      </c>
      <c r="M217" s="154">
        <f>VLOOKUP(L217,'Money Won'!$1:$1048576,2,FALSE)</f>
        <v>0</v>
      </c>
      <c r="N217" s="86" t="s">
        <v>127</v>
      </c>
      <c r="O217" s="154">
        <f>VLOOKUP(N217,'Money Won'!$1:$1048576,2,FALSE)</f>
        <v>129407</v>
      </c>
      <c r="P217" s="82" t="s">
        <v>168</v>
      </c>
      <c r="Q217" s="156">
        <f>VLOOKUP(P217,'Money Won'!$1:$1048576,2,FALSE)</f>
        <v>52074</v>
      </c>
      <c r="R217" s="82" t="s">
        <v>63</v>
      </c>
      <c r="S217" s="156">
        <f>VLOOKUP(R217,'Money Won'!$1:$1048576,2,FALSE)</f>
        <v>0</v>
      </c>
      <c r="T217" s="82" t="s">
        <v>96</v>
      </c>
      <c r="U217" s="156">
        <f>VLOOKUP(T217,'Money Won'!$1:$1048576,2,FALSE)</f>
        <v>0</v>
      </c>
      <c r="V217" s="78" t="s">
        <v>273</v>
      </c>
      <c r="W217" s="158">
        <f>VLOOKUP(V217,'Money Won'!$1:$1048576,2,FALSE)</f>
        <v>0</v>
      </c>
      <c r="X217" s="79" t="s">
        <v>180</v>
      </c>
      <c r="Y217" s="158">
        <f>VLOOKUP(X217,'Money Won'!$1:$1048576,2,FALSE)</f>
        <v>39275</v>
      </c>
      <c r="Z217" s="79" t="s">
        <v>192</v>
      </c>
      <c r="AA217" s="158">
        <f>VLOOKUP(Z217,'Money Won'!$1:$1048576,2,FALSE)</f>
        <v>26684</v>
      </c>
      <c r="AB217" s="75" t="s">
        <v>197</v>
      </c>
      <c r="AC217" s="160">
        <f>VLOOKUP(AB217,'Money Won'!$1:$1048576,2,FALSE)</f>
        <v>0</v>
      </c>
      <c r="AD217" s="76" t="s">
        <v>280</v>
      </c>
      <c r="AE217" s="160">
        <f>VLOOKUP(AD217,'Money Won'!$1:$1048576,2,FALSE)</f>
        <v>28563</v>
      </c>
      <c r="AF217" s="76" t="s">
        <v>117</v>
      </c>
      <c r="AG217" s="160">
        <f>VLOOKUP(AF217,'Money Won'!$1:$1048576,2,FALSE)</f>
        <v>0</v>
      </c>
    </row>
    <row r="218" spans="1:33" ht="10.199999999999999" customHeight="1" x14ac:dyDescent="0.2">
      <c r="A218" s="150">
        <v>217</v>
      </c>
      <c r="B218" s="51" t="s">
        <v>220</v>
      </c>
      <c r="C218" s="52">
        <f t="shared" si="3"/>
        <v>836629</v>
      </c>
      <c r="D218" s="90" t="s">
        <v>59</v>
      </c>
      <c r="E218" s="91">
        <f>VLOOKUP(D218,'Money Won'!$1:$1048576,2,FALSE)</f>
        <v>302236</v>
      </c>
      <c r="F218" s="92" t="s">
        <v>38</v>
      </c>
      <c r="G218" s="91">
        <f>VLOOKUP(F218,'Money Won'!$1:$1048576,2,FALSE)</f>
        <v>0</v>
      </c>
      <c r="H218" s="92" t="s">
        <v>90</v>
      </c>
      <c r="I218" s="91">
        <f>VLOOKUP(H218,'Money Won'!$1:$1048576,2,FALSE)</f>
        <v>0</v>
      </c>
      <c r="J218" s="84" t="s">
        <v>37</v>
      </c>
      <c r="K218" s="154">
        <f>VLOOKUP(J218,'Money Won'!$1:$1048576,2,FALSE)</f>
        <v>0</v>
      </c>
      <c r="L218" s="85" t="s">
        <v>49</v>
      </c>
      <c r="M218" s="154">
        <f>VLOOKUP(L218,'Money Won'!$1:$1048576,2,FALSE)</f>
        <v>0</v>
      </c>
      <c r="N218" s="85" t="s">
        <v>54</v>
      </c>
      <c r="O218" s="154">
        <f>VLOOKUP(N218,'Money Won'!$1:$1048576,2,FALSE)</f>
        <v>0</v>
      </c>
      <c r="P218" s="82" t="s">
        <v>97</v>
      </c>
      <c r="Q218" s="156">
        <f>VLOOKUP(P218,'Money Won'!$1:$1048576,2,FALSE)</f>
        <v>101797</v>
      </c>
      <c r="R218" s="82" t="s">
        <v>61</v>
      </c>
      <c r="S218" s="156">
        <f>VLOOKUP(R218,'Money Won'!$1:$1048576,2,FALSE)</f>
        <v>302236</v>
      </c>
      <c r="T218" s="82" t="s">
        <v>265</v>
      </c>
      <c r="U218" s="156">
        <f>VLOOKUP(T218,'Money Won'!$1:$1048576,2,FALSE)</f>
        <v>101797</v>
      </c>
      <c r="V218" s="78" t="s">
        <v>50</v>
      </c>
      <c r="W218" s="158">
        <f>VLOOKUP(V218,'Money Won'!$1:$1048576,2,FALSE)</f>
        <v>0</v>
      </c>
      <c r="X218" s="79" t="s">
        <v>269</v>
      </c>
      <c r="Y218" s="158">
        <f>VLOOKUP(X218,'Money Won'!$1:$1048576,2,FALSE)</f>
        <v>0</v>
      </c>
      <c r="Z218" s="79" t="s">
        <v>125</v>
      </c>
      <c r="AA218" s="158">
        <f>VLOOKUP(Z218,'Money Won'!$1:$1048576,2,FALSE)</f>
        <v>0</v>
      </c>
      <c r="AB218" s="75" t="s">
        <v>197</v>
      </c>
      <c r="AC218" s="160">
        <f>VLOOKUP(AB218,'Money Won'!$1:$1048576,2,FALSE)</f>
        <v>0</v>
      </c>
      <c r="AD218" s="76" t="s">
        <v>136</v>
      </c>
      <c r="AE218" s="160">
        <f>VLOOKUP(AD218,'Money Won'!$1:$1048576,2,FALSE)</f>
        <v>0</v>
      </c>
      <c r="AF218" s="76" t="s">
        <v>190</v>
      </c>
      <c r="AG218" s="160">
        <f>VLOOKUP(AF218,'Money Won'!$1:$1048576,2,FALSE)</f>
        <v>28563</v>
      </c>
    </row>
    <row r="219" spans="1:33" ht="10.199999999999999" customHeight="1" x14ac:dyDescent="0.2">
      <c r="A219" s="150">
        <v>218</v>
      </c>
      <c r="B219" s="51" t="s">
        <v>351</v>
      </c>
      <c r="C219" s="52">
        <f t="shared" si="3"/>
        <v>816045</v>
      </c>
      <c r="D219" s="90" t="s">
        <v>40</v>
      </c>
      <c r="E219" s="91">
        <f>VLOOKUP(D219,'Money Won'!$1:$1048576,2,FALSE)</f>
        <v>210757</v>
      </c>
      <c r="F219" s="92" t="s">
        <v>41</v>
      </c>
      <c r="G219" s="91">
        <f>VLOOKUP(F219,'Money Won'!$1:$1048576,2,FALSE)</f>
        <v>157931</v>
      </c>
      <c r="H219" s="92" t="s">
        <v>39</v>
      </c>
      <c r="I219" s="91">
        <f>VLOOKUP(H219,'Money Won'!$1:$1048576,2,FALSE)</f>
        <v>302236</v>
      </c>
      <c r="J219" s="84" t="s">
        <v>101</v>
      </c>
      <c r="K219" s="154">
        <f>VLOOKUP(J219,'Money Won'!$1:$1048576,2,FALSE)</f>
        <v>27073</v>
      </c>
      <c r="L219" s="85" t="s">
        <v>98</v>
      </c>
      <c r="M219" s="154">
        <f>VLOOKUP(L219,'Money Won'!$1:$1048576,2,FALSE)</f>
        <v>52074</v>
      </c>
      <c r="N219" s="86" t="s">
        <v>54</v>
      </c>
      <c r="O219" s="154">
        <f>VLOOKUP(N219,'Money Won'!$1:$1048576,2,FALSE)</f>
        <v>0</v>
      </c>
      <c r="P219" s="82" t="s">
        <v>96</v>
      </c>
      <c r="Q219" s="156">
        <f>VLOOKUP(P219,'Money Won'!$1:$1048576,2,FALSE)</f>
        <v>0</v>
      </c>
      <c r="R219" s="82" t="s">
        <v>63</v>
      </c>
      <c r="S219" s="156">
        <f>VLOOKUP(R219,'Money Won'!$1:$1048576,2,FALSE)</f>
        <v>0</v>
      </c>
      <c r="T219" s="82" t="s">
        <v>129</v>
      </c>
      <c r="U219" s="156">
        <f>VLOOKUP(T219,'Money Won'!$1:$1048576,2,FALSE)</f>
        <v>0</v>
      </c>
      <c r="V219" s="78" t="s">
        <v>186</v>
      </c>
      <c r="W219" s="158">
        <f>VLOOKUP(V219,'Money Won'!$1:$1048576,2,FALSE)</f>
        <v>38254</v>
      </c>
      <c r="X219" s="79" t="s">
        <v>122</v>
      </c>
      <c r="Y219" s="158">
        <f>VLOOKUP(X219,'Money Won'!$1:$1048576,2,FALSE)</f>
        <v>27720</v>
      </c>
      <c r="Z219" s="79" t="s">
        <v>195</v>
      </c>
      <c r="AA219" s="158">
        <f>VLOOKUP(Z219,'Money Won'!$1:$1048576,2,FALSE)</f>
        <v>0</v>
      </c>
      <c r="AB219" s="75" t="s">
        <v>191</v>
      </c>
      <c r="AC219" s="160">
        <f>VLOOKUP(AB219,'Money Won'!$1:$1048576,2,FALSE)</f>
        <v>0</v>
      </c>
      <c r="AD219" s="76" t="s">
        <v>136</v>
      </c>
      <c r="AE219" s="160">
        <f>VLOOKUP(AD219,'Money Won'!$1:$1048576,2,FALSE)</f>
        <v>0</v>
      </c>
      <c r="AF219" s="76" t="s">
        <v>286</v>
      </c>
      <c r="AG219" s="160">
        <f>VLOOKUP(AF219,'Money Won'!$1:$1048576,2,FALSE)</f>
        <v>0</v>
      </c>
    </row>
    <row r="220" spans="1:33" ht="10.199999999999999" customHeight="1" x14ac:dyDescent="0.2">
      <c r="A220" s="150">
        <v>219</v>
      </c>
      <c r="B220" s="51" t="s">
        <v>236</v>
      </c>
      <c r="C220" s="52">
        <f t="shared" si="3"/>
        <v>784957</v>
      </c>
      <c r="D220" s="90" t="s">
        <v>36</v>
      </c>
      <c r="E220" s="91">
        <f>VLOOKUP(D220,'Money Won'!$1:$1048576,2,FALSE)</f>
        <v>101797</v>
      </c>
      <c r="F220" s="92" t="s">
        <v>60</v>
      </c>
      <c r="G220" s="91">
        <f>VLOOKUP(F220,'Money Won'!$1:$1048576,2,FALSE)</f>
        <v>502993</v>
      </c>
      <c r="H220" s="92" t="s">
        <v>58</v>
      </c>
      <c r="I220" s="91">
        <f>VLOOKUP(H220,'Money Won'!$1:$1048576,2,FALSE)</f>
        <v>0</v>
      </c>
      <c r="J220" s="84" t="s">
        <v>98</v>
      </c>
      <c r="K220" s="154">
        <f>VLOOKUP(J220,'Money Won'!$1:$1048576,2,FALSE)</f>
        <v>52074</v>
      </c>
      <c r="L220" s="85" t="s">
        <v>54</v>
      </c>
      <c r="M220" s="154">
        <f>VLOOKUP(L220,'Money Won'!$1:$1048576,2,FALSE)</f>
        <v>0</v>
      </c>
      <c r="N220" s="86" t="s">
        <v>56</v>
      </c>
      <c r="O220" s="154">
        <f>VLOOKUP(N220,'Money Won'!$1:$1048576,2,FALSE)</f>
        <v>0</v>
      </c>
      <c r="P220" s="82" t="s">
        <v>129</v>
      </c>
      <c r="Q220" s="156">
        <f>VLOOKUP(P220,'Money Won'!$1:$1048576,2,FALSE)</f>
        <v>0</v>
      </c>
      <c r="R220" s="82" t="s">
        <v>182</v>
      </c>
      <c r="S220" s="156">
        <f>VLOOKUP(R220,'Money Won'!$1:$1048576,2,FALSE)</f>
        <v>0</v>
      </c>
      <c r="T220" s="82" t="s">
        <v>118</v>
      </c>
      <c r="U220" s="156">
        <f>VLOOKUP(T220,'Money Won'!$1:$1048576,2,FALSE)</f>
        <v>101797</v>
      </c>
      <c r="V220" s="78" t="s">
        <v>273</v>
      </c>
      <c r="W220" s="158">
        <f>VLOOKUP(V220,'Money Won'!$1:$1048576,2,FALSE)</f>
        <v>0</v>
      </c>
      <c r="X220" s="79" t="s">
        <v>200</v>
      </c>
      <c r="Y220" s="158">
        <f>VLOOKUP(X220,'Money Won'!$1:$1048576,2,FALSE)</f>
        <v>0</v>
      </c>
      <c r="Z220" s="79" t="s">
        <v>193</v>
      </c>
      <c r="AA220" s="158">
        <f>VLOOKUP(Z220,'Money Won'!$1:$1048576,2,FALSE)</f>
        <v>26296</v>
      </c>
      <c r="AB220" s="75" t="s">
        <v>191</v>
      </c>
      <c r="AC220" s="160">
        <f>VLOOKUP(AB220,'Money Won'!$1:$1048576,2,FALSE)</f>
        <v>0</v>
      </c>
      <c r="AD220" s="76" t="s">
        <v>136</v>
      </c>
      <c r="AE220" s="160">
        <f>VLOOKUP(AD220,'Money Won'!$1:$1048576,2,FALSE)</f>
        <v>0</v>
      </c>
      <c r="AF220" s="76" t="s">
        <v>189</v>
      </c>
      <c r="AG220" s="160">
        <f>VLOOKUP(AF220,'Money Won'!$1:$1048576,2,FALSE)</f>
        <v>0</v>
      </c>
    </row>
    <row r="221" spans="1:33" ht="10.199999999999999" customHeight="1" x14ac:dyDescent="0.2">
      <c r="A221" s="150">
        <v>220</v>
      </c>
      <c r="B221" s="51" t="s">
        <v>380</v>
      </c>
      <c r="C221" s="52">
        <f t="shared" si="3"/>
        <v>770080</v>
      </c>
      <c r="D221" s="90" t="s">
        <v>36</v>
      </c>
      <c r="E221" s="91">
        <f>VLOOKUP(D221,'Money Won'!$1:$1048576,2,FALSE)</f>
        <v>101797</v>
      </c>
      <c r="F221" s="92" t="s">
        <v>171</v>
      </c>
      <c r="G221" s="91">
        <f>VLOOKUP(F221,'Money Won'!$1:$1048576,2,FALSE)</f>
        <v>64024</v>
      </c>
      <c r="H221" s="92" t="s">
        <v>69</v>
      </c>
      <c r="I221" s="91">
        <f>VLOOKUP(H221,'Money Won'!$1:$1048576,2,FALSE)</f>
        <v>302236</v>
      </c>
      <c r="J221" s="84" t="s">
        <v>53</v>
      </c>
      <c r="K221" s="154">
        <f>VLOOKUP(J221,'Money Won'!$1:$1048576,2,FALSE)</f>
        <v>0</v>
      </c>
      <c r="L221" s="85" t="s">
        <v>57</v>
      </c>
      <c r="M221" s="154">
        <f>VLOOKUP(L221,'Money Won'!$1:$1048576,2,FALSE)</f>
        <v>39275</v>
      </c>
      <c r="N221" s="86" t="s">
        <v>124</v>
      </c>
      <c r="O221" s="154">
        <f>VLOOKUP(N221,'Money Won'!$1:$1048576,2,FALSE)</f>
        <v>101797</v>
      </c>
      <c r="P221" s="82" t="s">
        <v>66</v>
      </c>
      <c r="Q221" s="156">
        <f>VLOOKUP(P221,'Money Won'!$1:$1048576,2,FALSE)</f>
        <v>0</v>
      </c>
      <c r="R221" s="82" t="s">
        <v>131</v>
      </c>
      <c r="S221" s="156">
        <f>VLOOKUP(R221,'Money Won'!$1:$1048576,2,FALSE)</f>
        <v>0</v>
      </c>
      <c r="T221" s="82" t="s">
        <v>121</v>
      </c>
      <c r="U221" s="156">
        <f>VLOOKUP(T221,'Money Won'!$1:$1048576,2,FALSE)</f>
        <v>39275</v>
      </c>
      <c r="V221" s="78" t="s">
        <v>186</v>
      </c>
      <c r="W221" s="158">
        <f>VLOOKUP(V221,'Money Won'!$1:$1048576,2,FALSE)</f>
        <v>38254</v>
      </c>
      <c r="X221" s="79" t="s">
        <v>195</v>
      </c>
      <c r="Y221" s="158">
        <f>VLOOKUP(X221,'Money Won'!$1:$1048576,2,FALSE)</f>
        <v>0</v>
      </c>
      <c r="Z221" s="79" t="s">
        <v>270</v>
      </c>
      <c r="AA221" s="158">
        <f>VLOOKUP(Z221,'Money Won'!$1:$1048576,2,FALSE)</f>
        <v>83422</v>
      </c>
      <c r="AB221" s="75" t="s">
        <v>199</v>
      </c>
      <c r="AC221" s="160">
        <f>VLOOKUP(AB221,'Money Won'!$1:$1048576,2,FALSE)</f>
        <v>0</v>
      </c>
      <c r="AD221" s="76" t="s">
        <v>286</v>
      </c>
      <c r="AE221" s="160">
        <f>VLOOKUP(AD221,'Money Won'!$1:$1048576,2,FALSE)</f>
        <v>0</v>
      </c>
      <c r="AF221" s="75" t="s">
        <v>191</v>
      </c>
      <c r="AG221" s="160">
        <f>VLOOKUP(AF221,'Money Won'!$1:$1048576,2,FALSE)</f>
        <v>0</v>
      </c>
    </row>
    <row r="222" spans="1:33" ht="10.199999999999999" customHeight="1" x14ac:dyDescent="0.2">
      <c r="A222" s="150">
        <v>221</v>
      </c>
      <c r="B222" s="51" t="s">
        <v>406</v>
      </c>
      <c r="C222" s="52">
        <f t="shared" si="3"/>
        <v>737117</v>
      </c>
      <c r="D222" s="90" t="s">
        <v>38</v>
      </c>
      <c r="E222" s="91">
        <f>VLOOKUP(D222,'Money Won'!$1:$1048576,2,FALSE)</f>
        <v>0</v>
      </c>
      <c r="F222" s="92" t="s">
        <v>69</v>
      </c>
      <c r="G222" s="91">
        <f>VLOOKUP(F222,'Money Won'!$1:$1048576,2,FALSE)</f>
        <v>302236</v>
      </c>
      <c r="H222" s="92" t="s">
        <v>58</v>
      </c>
      <c r="I222" s="91">
        <f>VLOOKUP(H222,'Money Won'!$1:$1048576,2,FALSE)</f>
        <v>0</v>
      </c>
      <c r="J222" s="84" t="s">
        <v>37</v>
      </c>
      <c r="K222" s="154">
        <f>VLOOKUP(J222,'Money Won'!$1:$1048576,2,FALSE)</f>
        <v>0</v>
      </c>
      <c r="L222" s="85" t="s">
        <v>31</v>
      </c>
      <c r="M222" s="154">
        <f>VLOOKUP(L222,'Money Won'!$1:$1048576,2,FALSE)</f>
        <v>75649</v>
      </c>
      <c r="N222" s="85" t="s">
        <v>54</v>
      </c>
      <c r="O222" s="154">
        <f>VLOOKUP(N222,'Money Won'!$1:$1048576,2,FALSE)</f>
        <v>0</v>
      </c>
      <c r="P222" s="82" t="s">
        <v>66</v>
      </c>
      <c r="Q222" s="156">
        <f>VLOOKUP(P222,'Money Won'!$1:$1048576,2,FALSE)</f>
        <v>0</v>
      </c>
      <c r="R222" s="82" t="s">
        <v>61</v>
      </c>
      <c r="S222" s="156">
        <f>VLOOKUP(R222,'Money Won'!$1:$1048576,2,FALSE)</f>
        <v>302236</v>
      </c>
      <c r="T222" s="82" t="s">
        <v>132</v>
      </c>
      <c r="U222" s="156">
        <f>VLOOKUP(T222,'Money Won'!$1:$1048576,2,FALSE)</f>
        <v>0</v>
      </c>
      <c r="V222" s="78" t="s">
        <v>50</v>
      </c>
      <c r="W222" s="158">
        <f>VLOOKUP(V222,'Money Won'!$1:$1048576,2,FALSE)</f>
        <v>0</v>
      </c>
      <c r="X222" s="79" t="s">
        <v>267</v>
      </c>
      <c r="Y222" s="158">
        <f>VLOOKUP(X222,'Money Won'!$1:$1048576,2,FALSE)</f>
        <v>30312</v>
      </c>
      <c r="Z222" s="80" t="s">
        <v>192</v>
      </c>
      <c r="AA222" s="158">
        <f>VLOOKUP(Z222,'Money Won'!$1:$1048576,2,FALSE)</f>
        <v>26684</v>
      </c>
      <c r="AB222" s="75" t="s">
        <v>133</v>
      </c>
      <c r="AC222" s="160">
        <f>VLOOKUP(AB222,'Money Won'!$1:$1048576,2,FALSE)</f>
        <v>0</v>
      </c>
      <c r="AD222" s="76" t="s">
        <v>283</v>
      </c>
      <c r="AE222" s="160">
        <f>VLOOKUP(AD222,'Money Won'!$1:$1048576,2,FALSE)</f>
        <v>0</v>
      </c>
      <c r="AF222" s="76" t="s">
        <v>191</v>
      </c>
      <c r="AG222" s="160">
        <f>VLOOKUP(AF222,'Money Won'!$1:$1048576,2,FALSE)</f>
        <v>0</v>
      </c>
    </row>
    <row r="223" spans="1:33" ht="10.199999999999999" customHeight="1" x14ac:dyDescent="0.2">
      <c r="A223" s="150">
        <v>222</v>
      </c>
      <c r="B223" s="51" t="s">
        <v>224</v>
      </c>
      <c r="C223" s="52">
        <f t="shared" si="3"/>
        <v>717382</v>
      </c>
      <c r="D223" s="90" t="s">
        <v>34</v>
      </c>
      <c r="E223" s="91">
        <f>VLOOKUP(D223,'Money Won'!$1:$1048576,2,FALSE)</f>
        <v>157931</v>
      </c>
      <c r="F223" s="92" t="s">
        <v>36</v>
      </c>
      <c r="G223" s="91">
        <f>VLOOKUP(F223,'Money Won'!$1:$1048576,2,FALSE)</f>
        <v>101797</v>
      </c>
      <c r="H223" s="92" t="s">
        <v>45</v>
      </c>
      <c r="I223" s="91">
        <f>VLOOKUP(H223,'Money Won'!$1:$1048576,2,FALSE)</f>
        <v>0</v>
      </c>
      <c r="J223" s="85" t="s">
        <v>178</v>
      </c>
      <c r="K223" s="154">
        <f>VLOOKUP(J223,'Money Won'!$1:$1048576,2,FALSE)</f>
        <v>101797</v>
      </c>
      <c r="L223" s="85" t="s">
        <v>56</v>
      </c>
      <c r="M223" s="154">
        <f>VLOOKUP(L223,'Money Won'!$1:$1048576,2,FALSE)</f>
        <v>0</v>
      </c>
      <c r="N223" s="86" t="s">
        <v>53</v>
      </c>
      <c r="O223" s="154">
        <f>VLOOKUP(N223,'Money Won'!$1:$1048576,2,FALSE)</f>
        <v>0</v>
      </c>
      <c r="P223" s="82" t="s">
        <v>129</v>
      </c>
      <c r="Q223" s="156">
        <f>VLOOKUP(P223,'Money Won'!$1:$1048576,2,FALSE)</f>
        <v>0</v>
      </c>
      <c r="R223" s="82" t="s">
        <v>61</v>
      </c>
      <c r="S223" s="156">
        <f>VLOOKUP(R223,'Money Won'!$1:$1048576,2,FALSE)</f>
        <v>302236</v>
      </c>
      <c r="T223" s="82" t="s">
        <v>132</v>
      </c>
      <c r="U223" s="156">
        <f>VLOOKUP(T223,'Money Won'!$1:$1048576,2,FALSE)</f>
        <v>0</v>
      </c>
      <c r="V223" s="78" t="s">
        <v>273</v>
      </c>
      <c r="W223" s="158">
        <f>VLOOKUP(V223,'Money Won'!$1:$1048576,2,FALSE)</f>
        <v>0</v>
      </c>
      <c r="X223" s="79" t="s">
        <v>122</v>
      </c>
      <c r="Y223" s="158">
        <f>VLOOKUP(X223,'Money Won'!$1:$1048576,2,FALSE)</f>
        <v>27720</v>
      </c>
      <c r="Z223" s="79" t="s">
        <v>278</v>
      </c>
      <c r="AA223" s="158">
        <f>VLOOKUP(Z223,'Money Won'!$1:$1048576,2,FALSE)</f>
        <v>0</v>
      </c>
      <c r="AB223" s="75" t="s">
        <v>181</v>
      </c>
      <c r="AC223" s="160">
        <f>VLOOKUP(AB223,'Money Won'!$1:$1048576,2,FALSE)</f>
        <v>0</v>
      </c>
      <c r="AD223" s="76" t="s">
        <v>286</v>
      </c>
      <c r="AE223" s="160">
        <f>VLOOKUP(AD223,'Money Won'!$1:$1048576,2,FALSE)</f>
        <v>0</v>
      </c>
      <c r="AF223" s="75" t="s">
        <v>284</v>
      </c>
      <c r="AG223" s="160">
        <f>VLOOKUP(AF223,'Money Won'!$1:$1048576,2,FALSE)</f>
        <v>25901</v>
      </c>
    </row>
    <row r="224" spans="1:33" ht="10.199999999999999" customHeight="1" x14ac:dyDescent="0.2">
      <c r="A224" s="150">
        <v>223</v>
      </c>
      <c r="B224" s="51" t="s">
        <v>364</v>
      </c>
      <c r="C224" s="52">
        <f t="shared" si="3"/>
        <v>715285</v>
      </c>
      <c r="D224" s="90" t="s">
        <v>36</v>
      </c>
      <c r="E224" s="91">
        <f>VLOOKUP(D224,'Money Won'!$1:$1048576,2,FALSE)</f>
        <v>101797</v>
      </c>
      <c r="F224" s="92" t="s">
        <v>60</v>
      </c>
      <c r="G224" s="91">
        <f>VLOOKUP(F224,'Money Won'!$1:$1048576,2,FALSE)</f>
        <v>502993</v>
      </c>
      <c r="H224" s="92" t="s">
        <v>58</v>
      </c>
      <c r="I224" s="91">
        <f>VLOOKUP(H224,'Money Won'!$1:$1048576,2,FALSE)</f>
        <v>0</v>
      </c>
      <c r="J224" s="84" t="s">
        <v>101</v>
      </c>
      <c r="K224" s="154">
        <f>VLOOKUP(J224,'Money Won'!$1:$1048576,2,FALSE)</f>
        <v>27073</v>
      </c>
      <c r="L224" s="85" t="s">
        <v>54</v>
      </c>
      <c r="M224" s="154">
        <f>VLOOKUP(L224,'Money Won'!$1:$1048576,2,FALSE)</f>
        <v>0</v>
      </c>
      <c r="N224" s="86" t="s">
        <v>53</v>
      </c>
      <c r="O224" s="154">
        <f>VLOOKUP(N224,'Money Won'!$1:$1048576,2,FALSE)</f>
        <v>0</v>
      </c>
      <c r="P224" s="82" t="s">
        <v>96</v>
      </c>
      <c r="Q224" s="156">
        <f>VLOOKUP(P224,'Money Won'!$1:$1048576,2,FALSE)</f>
        <v>0</v>
      </c>
      <c r="R224" s="82" t="s">
        <v>131</v>
      </c>
      <c r="S224" s="156">
        <f>VLOOKUP(R224,'Money Won'!$1:$1048576,2,FALSE)</f>
        <v>0</v>
      </c>
      <c r="T224" s="82" t="s">
        <v>182</v>
      </c>
      <c r="U224" s="156">
        <f>VLOOKUP(T224,'Money Won'!$1:$1048576,2,FALSE)</f>
        <v>0</v>
      </c>
      <c r="V224" s="78" t="s">
        <v>273</v>
      </c>
      <c r="W224" s="158">
        <f>VLOOKUP(V224,'Money Won'!$1:$1048576,2,FALSE)</f>
        <v>0</v>
      </c>
      <c r="X224" s="79" t="s">
        <v>268</v>
      </c>
      <c r="Y224" s="158">
        <f>VLOOKUP(X224,'Money Won'!$1:$1048576,2,FALSE)</f>
        <v>0</v>
      </c>
      <c r="Z224" s="79" t="s">
        <v>270</v>
      </c>
      <c r="AA224" s="158">
        <f>VLOOKUP(Z224,'Money Won'!$1:$1048576,2,FALSE)</f>
        <v>83422</v>
      </c>
      <c r="AB224" s="75" t="s">
        <v>181</v>
      </c>
      <c r="AC224" s="160">
        <f>VLOOKUP(AB224,'Money Won'!$1:$1048576,2,FALSE)</f>
        <v>0</v>
      </c>
      <c r="AD224" s="76" t="s">
        <v>136</v>
      </c>
      <c r="AE224" s="160">
        <f>VLOOKUP(AD224,'Money Won'!$1:$1048576,2,FALSE)</f>
        <v>0</v>
      </c>
      <c r="AF224" s="76" t="s">
        <v>286</v>
      </c>
      <c r="AG224" s="160">
        <f>VLOOKUP(AF224,'Money Won'!$1:$1048576,2,FALSE)</f>
        <v>0</v>
      </c>
    </row>
    <row r="225" spans="1:33" ht="10.199999999999999" customHeight="1" x14ac:dyDescent="0.2">
      <c r="A225" s="150">
        <v>224</v>
      </c>
      <c r="B225" s="51" t="s">
        <v>226</v>
      </c>
      <c r="C225" s="52">
        <f t="shared" si="3"/>
        <v>700808</v>
      </c>
      <c r="D225" s="90" t="s">
        <v>39</v>
      </c>
      <c r="E225" s="91">
        <f>VLOOKUP(D225,'Money Won'!$1:$1048576,2,FALSE)</f>
        <v>302236</v>
      </c>
      <c r="F225" s="92" t="s">
        <v>36</v>
      </c>
      <c r="G225" s="91">
        <f>VLOOKUP(F225,'Money Won'!$1:$1048576,2,FALSE)</f>
        <v>101797</v>
      </c>
      <c r="H225" s="92" t="s">
        <v>90</v>
      </c>
      <c r="I225" s="91">
        <f>VLOOKUP(H225,'Money Won'!$1:$1048576,2,FALSE)</f>
        <v>0</v>
      </c>
      <c r="J225" s="84" t="s">
        <v>127</v>
      </c>
      <c r="K225" s="154">
        <f>VLOOKUP(J225,'Money Won'!$1:$1048576,2,FALSE)</f>
        <v>129407</v>
      </c>
      <c r="L225" s="85" t="s">
        <v>178</v>
      </c>
      <c r="M225" s="154">
        <f>VLOOKUP(L225,'Money Won'!$1:$1048576,2,FALSE)</f>
        <v>101797</v>
      </c>
      <c r="N225" s="86" t="s">
        <v>54</v>
      </c>
      <c r="O225" s="154">
        <f>VLOOKUP(N225,'Money Won'!$1:$1048576,2,FALSE)</f>
        <v>0</v>
      </c>
      <c r="P225" s="82" t="s">
        <v>132</v>
      </c>
      <c r="Q225" s="156">
        <f>VLOOKUP(P225,'Money Won'!$1:$1048576,2,FALSE)</f>
        <v>0</v>
      </c>
      <c r="R225" s="82" t="s">
        <v>131</v>
      </c>
      <c r="S225" s="156">
        <f>VLOOKUP(R225,'Money Won'!$1:$1048576,2,FALSE)</f>
        <v>0</v>
      </c>
      <c r="T225" s="82" t="s">
        <v>182</v>
      </c>
      <c r="U225" s="156">
        <f>VLOOKUP(T225,'Money Won'!$1:$1048576,2,FALSE)</f>
        <v>0</v>
      </c>
      <c r="V225" s="78" t="s">
        <v>273</v>
      </c>
      <c r="W225" s="158">
        <f>VLOOKUP(V225,'Money Won'!$1:$1048576,2,FALSE)</f>
        <v>0</v>
      </c>
      <c r="X225" s="79" t="s">
        <v>180</v>
      </c>
      <c r="Y225" s="158">
        <f>VLOOKUP(X225,'Money Won'!$1:$1048576,2,FALSE)</f>
        <v>39275</v>
      </c>
      <c r="Z225" s="79" t="s">
        <v>193</v>
      </c>
      <c r="AA225" s="158">
        <f>VLOOKUP(Z225,'Money Won'!$1:$1048576,2,FALSE)</f>
        <v>26296</v>
      </c>
      <c r="AB225" s="75" t="s">
        <v>181</v>
      </c>
      <c r="AC225" s="160">
        <f>VLOOKUP(AB225,'Money Won'!$1:$1048576,2,FALSE)</f>
        <v>0</v>
      </c>
      <c r="AD225" s="76" t="s">
        <v>283</v>
      </c>
      <c r="AE225" s="160">
        <f>VLOOKUP(AD225,'Money Won'!$1:$1048576,2,FALSE)</f>
        <v>0</v>
      </c>
      <c r="AF225" s="76" t="s">
        <v>288</v>
      </c>
      <c r="AG225" s="160">
        <f>VLOOKUP(AF225,'Money Won'!$1:$1048576,2,FALSE)</f>
        <v>0</v>
      </c>
    </row>
    <row r="226" spans="1:33" ht="10.199999999999999" customHeight="1" x14ac:dyDescent="0.2">
      <c r="A226" s="150">
        <v>225</v>
      </c>
      <c r="B226" s="51" t="s">
        <v>328</v>
      </c>
      <c r="C226" s="52">
        <f t="shared" si="3"/>
        <v>684345</v>
      </c>
      <c r="D226" s="90" t="s">
        <v>40</v>
      </c>
      <c r="E226" s="91">
        <f>VLOOKUP(D226,'Money Won'!$1:$1048576,2,FALSE)</f>
        <v>210757</v>
      </c>
      <c r="F226" s="92" t="s">
        <v>46</v>
      </c>
      <c r="G226" s="91">
        <f>VLOOKUP(F226,'Money Won'!$1:$1048576,2,FALSE)</f>
        <v>52074</v>
      </c>
      <c r="H226" s="92" t="s">
        <v>58</v>
      </c>
      <c r="I226" s="91">
        <f>VLOOKUP(H226,'Money Won'!$1:$1048576,2,FALSE)</f>
        <v>0</v>
      </c>
      <c r="J226" s="84" t="s">
        <v>53</v>
      </c>
      <c r="K226" s="154">
        <f>VLOOKUP(J226,'Money Won'!$1:$1048576,2,FALSE)</f>
        <v>0</v>
      </c>
      <c r="L226" s="85" t="s">
        <v>174</v>
      </c>
      <c r="M226" s="154">
        <f>VLOOKUP(L226,'Money Won'!$1:$1048576,2,FALSE)</f>
        <v>210757</v>
      </c>
      <c r="N226" s="86" t="s">
        <v>37</v>
      </c>
      <c r="O226" s="154">
        <f>VLOOKUP(N226,'Money Won'!$1:$1048576,2,FALSE)</f>
        <v>0</v>
      </c>
      <c r="P226" s="82" t="s">
        <v>96</v>
      </c>
      <c r="Q226" s="156">
        <f>VLOOKUP(P226,'Money Won'!$1:$1048576,2,FALSE)</f>
        <v>0</v>
      </c>
      <c r="R226" s="82" t="s">
        <v>132</v>
      </c>
      <c r="S226" s="156">
        <f>VLOOKUP(R226,'Money Won'!$1:$1048576,2,FALSE)</f>
        <v>0</v>
      </c>
      <c r="T226" s="82" t="s">
        <v>47</v>
      </c>
      <c r="U226" s="156">
        <f>VLOOKUP(T226,'Money Won'!$1:$1048576,2,FALSE)</f>
        <v>0</v>
      </c>
      <c r="V226" s="78" t="s">
        <v>50</v>
      </c>
      <c r="W226" s="158">
        <f>VLOOKUP(V226,'Money Won'!$1:$1048576,2,FALSE)</f>
        <v>0</v>
      </c>
      <c r="X226" s="79" t="s">
        <v>275</v>
      </c>
      <c r="Y226" s="158">
        <f>VLOOKUP(X226,'Money Won'!$1:$1048576,2,FALSE)</f>
        <v>0</v>
      </c>
      <c r="Z226" s="79" t="s">
        <v>268</v>
      </c>
      <c r="AA226" s="158">
        <f>VLOOKUP(Z226,'Money Won'!$1:$1048576,2,FALSE)</f>
        <v>0</v>
      </c>
      <c r="AB226" s="75" t="s">
        <v>184</v>
      </c>
      <c r="AC226" s="160">
        <f>VLOOKUP(AB226,'Money Won'!$1:$1048576,2,FALSE)</f>
        <v>210757</v>
      </c>
      <c r="AD226" s="76" t="s">
        <v>191</v>
      </c>
      <c r="AE226" s="160">
        <f>VLOOKUP(AD226,'Money Won'!$1:$1048576,2,FALSE)</f>
        <v>0</v>
      </c>
      <c r="AF226" s="76" t="s">
        <v>279</v>
      </c>
      <c r="AG226" s="160">
        <f>VLOOKUP(AF226,'Money Won'!$1:$1048576,2,FALSE)</f>
        <v>0</v>
      </c>
    </row>
    <row r="227" spans="1:33" ht="10.199999999999999" customHeight="1" x14ac:dyDescent="0.2">
      <c r="A227" s="150">
        <v>226</v>
      </c>
      <c r="B227" s="51" t="s">
        <v>331</v>
      </c>
      <c r="C227" s="52">
        <f t="shared" si="3"/>
        <v>652441</v>
      </c>
      <c r="D227" s="90" t="s">
        <v>59</v>
      </c>
      <c r="E227" s="91">
        <f>VLOOKUP(D227,'Money Won'!$1:$1048576,2,FALSE)</f>
        <v>302236</v>
      </c>
      <c r="F227" s="92" t="s">
        <v>36</v>
      </c>
      <c r="G227" s="91">
        <f>VLOOKUP(F227,'Money Won'!$1:$1048576,2,FALSE)</f>
        <v>101797</v>
      </c>
      <c r="H227" s="92" t="s">
        <v>176</v>
      </c>
      <c r="I227" s="91">
        <f>VLOOKUP(H227,'Money Won'!$1:$1048576,2,FALSE)</f>
        <v>0</v>
      </c>
      <c r="J227" s="84" t="s">
        <v>178</v>
      </c>
      <c r="K227" s="154">
        <f>VLOOKUP(J227,'Money Won'!$1:$1048576,2,FALSE)</f>
        <v>101797</v>
      </c>
      <c r="L227" s="85" t="s">
        <v>54</v>
      </c>
      <c r="M227" s="154">
        <f>VLOOKUP(L227,'Money Won'!$1:$1048576,2,FALSE)</f>
        <v>0</v>
      </c>
      <c r="N227" s="86" t="s">
        <v>68</v>
      </c>
      <c r="O227" s="154">
        <f>VLOOKUP(N227,'Money Won'!$1:$1048576,2,FALSE)</f>
        <v>0</v>
      </c>
      <c r="P227" s="82" t="s">
        <v>168</v>
      </c>
      <c r="Q227" s="156">
        <f>VLOOKUP(P227,'Money Won'!$1:$1048576,2,FALSE)</f>
        <v>52074</v>
      </c>
      <c r="R227" s="82" t="s">
        <v>131</v>
      </c>
      <c r="S227" s="156">
        <f>VLOOKUP(R227,'Money Won'!$1:$1048576,2,FALSE)</f>
        <v>0</v>
      </c>
      <c r="T227" s="82" t="s">
        <v>129</v>
      </c>
      <c r="U227" s="156">
        <f>VLOOKUP(T227,'Money Won'!$1:$1048576,2,FALSE)</f>
        <v>0</v>
      </c>
      <c r="V227" s="78" t="s">
        <v>273</v>
      </c>
      <c r="W227" s="158">
        <f>VLOOKUP(V227,'Money Won'!$1:$1048576,2,FALSE)</f>
        <v>0</v>
      </c>
      <c r="X227" s="79" t="s">
        <v>122</v>
      </c>
      <c r="Y227" s="158">
        <f>VLOOKUP(X227,'Money Won'!$1:$1048576,2,FALSE)</f>
        <v>27720</v>
      </c>
      <c r="Z227" s="79" t="s">
        <v>186</v>
      </c>
      <c r="AA227" s="158">
        <f>VLOOKUP(Z227,'Money Won'!$1:$1048576,2,FALSE)</f>
        <v>38254</v>
      </c>
      <c r="AB227" s="75" t="s">
        <v>197</v>
      </c>
      <c r="AC227" s="160">
        <f>VLOOKUP(AB227,'Money Won'!$1:$1048576,2,FALSE)</f>
        <v>0</v>
      </c>
      <c r="AD227" s="76" t="s">
        <v>280</v>
      </c>
      <c r="AE227" s="160">
        <f>VLOOKUP(AD227,'Money Won'!$1:$1048576,2,FALSE)</f>
        <v>28563</v>
      </c>
      <c r="AF227" s="76" t="s">
        <v>189</v>
      </c>
      <c r="AG227" s="160">
        <f>VLOOKUP(AF227,'Money Won'!$1:$1048576,2,FALSE)</f>
        <v>0</v>
      </c>
    </row>
    <row r="228" spans="1:33" ht="10.199999999999999" customHeight="1" x14ac:dyDescent="0.2">
      <c r="A228" s="150">
        <v>227</v>
      </c>
      <c r="B228" s="51" t="s">
        <v>143</v>
      </c>
      <c r="C228" s="52">
        <f t="shared" si="3"/>
        <v>566536</v>
      </c>
      <c r="D228" s="90" t="s">
        <v>59</v>
      </c>
      <c r="E228" s="91">
        <f>VLOOKUP(D228,'Money Won'!$1:$1048576,2,FALSE)</f>
        <v>302236</v>
      </c>
      <c r="F228" s="92" t="s">
        <v>35</v>
      </c>
      <c r="G228" s="91">
        <f>VLOOKUP(F228,'Money Won'!$1:$1048576,2,FALSE)</f>
        <v>52074</v>
      </c>
      <c r="H228" s="92" t="s">
        <v>90</v>
      </c>
      <c r="I228" s="91">
        <f>VLOOKUP(H228,'Money Won'!$1:$1048576,2,FALSE)</f>
        <v>0</v>
      </c>
      <c r="J228" s="84" t="s">
        <v>101</v>
      </c>
      <c r="K228" s="154">
        <f>VLOOKUP(J228,'Money Won'!$1:$1048576,2,FALSE)</f>
        <v>27073</v>
      </c>
      <c r="L228" s="85" t="s">
        <v>54</v>
      </c>
      <c r="M228" s="154">
        <f>VLOOKUP(L228,'Money Won'!$1:$1048576,2,FALSE)</f>
        <v>0</v>
      </c>
      <c r="N228" s="86" t="s">
        <v>124</v>
      </c>
      <c r="O228" s="154">
        <f>VLOOKUP(N228,'Money Won'!$1:$1048576,2,FALSE)</f>
        <v>101797</v>
      </c>
      <c r="P228" s="82" t="s">
        <v>63</v>
      </c>
      <c r="Q228" s="156">
        <f>VLOOKUP(P228,'Money Won'!$1:$1048576,2,FALSE)</f>
        <v>0</v>
      </c>
      <c r="R228" s="82" t="s">
        <v>120</v>
      </c>
      <c r="S228" s="156">
        <f>VLOOKUP(R228,'Money Won'!$1:$1048576,2,FALSE)</f>
        <v>0</v>
      </c>
      <c r="T228" s="82" t="s">
        <v>129</v>
      </c>
      <c r="U228" s="156">
        <f>VLOOKUP(T228,'Money Won'!$1:$1048576,2,FALSE)</f>
        <v>0</v>
      </c>
      <c r="V228" s="78" t="s">
        <v>273</v>
      </c>
      <c r="W228" s="158">
        <f>VLOOKUP(V228,'Money Won'!$1:$1048576,2,FALSE)</f>
        <v>0</v>
      </c>
      <c r="X228" s="79" t="s">
        <v>126</v>
      </c>
      <c r="Y228" s="158">
        <f>VLOOKUP(X228,'Money Won'!$1:$1048576,2,FALSE)</f>
        <v>27073</v>
      </c>
      <c r="Z228" s="79" t="s">
        <v>122</v>
      </c>
      <c r="AA228" s="158">
        <f>VLOOKUP(Z228,'Money Won'!$1:$1048576,2,FALSE)</f>
        <v>27720</v>
      </c>
      <c r="AB228" s="75" t="s">
        <v>197</v>
      </c>
      <c r="AC228" s="160">
        <f>VLOOKUP(AB228,'Money Won'!$1:$1048576,2,FALSE)</f>
        <v>0</v>
      </c>
      <c r="AD228" s="76" t="s">
        <v>280</v>
      </c>
      <c r="AE228" s="160">
        <f>VLOOKUP(AD228,'Money Won'!$1:$1048576,2,FALSE)</f>
        <v>28563</v>
      </c>
      <c r="AF228" s="76" t="s">
        <v>117</v>
      </c>
      <c r="AG228" s="160">
        <f>VLOOKUP(AF228,'Money Won'!$1:$1048576,2,FALSE)</f>
        <v>0</v>
      </c>
    </row>
    <row r="229" spans="1:33" ht="10.199999999999999" customHeight="1" x14ac:dyDescent="0.2">
      <c r="A229" s="150">
        <v>228</v>
      </c>
      <c r="B229" s="51" t="s">
        <v>206</v>
      </c>
      <c r="C229" s="52">
        <f t="shared" si="3"/>
        <v>547668</v>
      </c>
      <c r="D229" s="90" t="s">
        <v>55</v>
      </c>
      <c r="E229" s="91">
        <f>VLOOKUP(D229,'Money Won'!$1:$1048576,2,FALSE)</f>
        <v>39275</v>
      </c>
      <c r="F229" s="92" t="s">
        <v>41</v>
      </c>
      <c r="G229" s="91">
        <f>VLOOKUP(F229,'Money Won'!$1:$1048576,2,FALSE)</f>
        <v>157931</v>
      </c>
      <c r="H229" s="92" t="s">
        <v>58</v>
      </c>
      <c r="I229" s="91">
        <f>VLOOKUP(H229,'Money Won'!$1:$1048576,2,FALSE)</f>
        <v>0</v>
      </c>
      <c r="J229" s="84" t="s">
        <v>42</v>
      </c>
      <c r="K229" s="154">
        <f>VLOOKUP(J229,'Money Won'!$1:$1048576,2,FALSE)</f>
        <v>0</v>
      </c>
      <c r="L229" s="85" t="s">
        <v>49</v>
      </c>
      <c r="M229" s="154">
        <f>VLOOKUP(L229,'Money Won'!$1:$1048576,2,FALSE)</f>
        <v>0</v>
      </c>
      <c r="N229" s="86" t="s">
        <v>174</v>
      </c>
      <c r="O229" s="154">
        <f>VLOOKUP(N229,'Money Won'!$1:$1048576,2,FALSE)</f>
        <v>210757</v>
      </c>
      <c r="P229" s="82" t="s">
        <v>96</v>
      </c>
      <c r="Q229" s="156">
        <f>VLOOKUP(P229,'Money Won'!$1:$1048576,2,FALSE)</f>
        <v>0</v>
      </c>
      <c r="R229" s="82" t="s">
        <v>120</v>
      </c>
      <c r="S229" s="156">
        <f>VLOOKUP(R229,'Money Won'!$1:$1048576,2,FALSE)</f>
        <v>0</v>
      </c>
      <c r="T229" s="82" t="s">
        <v>63</v>
      </c>
      <c r="U229" s="156">
        <f>VLOOKUP(T229,'Money Won'!$1:$1048576,2,FALSE)</f>
        <v>0</v>
      </c>
      <c r="V229" s="78" t="s">
        <v>122</v>
      </c>
      <c r="W229" s="158">
        <f>VLOOKUP(V229,'Money Won'!$1:$1048576,2,FALSE)</f>
        <v>27720</v>
      </c>
      <c r="X229" s="79" t="s">
        <v>272</v>
      </c>
      <c r="Y229" s="158">
        <f>VLOOKUP(X229,'Money Won'!$1:$1048576,2,FALSE)</f>
        <v>0</v>
      </c>
      <c r="Z229" s="79" t="s">
        <v>270</v>
      </c>
      <c r="AA229" s="158">
        <f>VLOOKUP(Z229,'Money Won'!$1:$1048576,2,FALSE)</f>
        <v>83422</v>
      </c>
      <c r="AB229" s="75" t="s">
        <v>181</v>
      </c>
      <c r="AC229" s="160">
        <f>VLOOKUP(AB229,'Money Won'!$1:$1048576,2,FALSE)</f>
        <v>0</v>
      </c>
      <c r="AD229" s="76" t="s">
        <v>280</v>
      </c>
      <c r="AE229" s="160">
        <f>VLOOKUP(AD229,'Money Won'!$1:$1048576,2,FALSE)</f>
        <v>28563</v>
      </c>
      <c r="AF229" s="76" t="s">
        <v>189</v>
      </c>
      <c r="AG229" s="160">
        <f>VLOOKUP(AF229,'Money Won'!$1:$1048576,2,FALSE)</f>
        <v>0</v>
      </c>
    </row>
    <row r="230" spans="1:33" ht="10.199999999999999" customHeight="1" x14ac:dyDescent="0.2">
      <c r="A230" s="150">
        <v>229</v>
      </c>
      <c r="B230" s="51" t="s">
        <v>77</v>
      </c>
      <c r="C230" s="52">
        <f t="shared" si="3"/>
        <v>506288</v>
      </c>
      <c r="D230" s="90" t="s">
        <v>176</v>
      </c>
      <c r="E230" s="91">
        <f>VLOOKUP(D230,'Money Won'!$1:$1048576,2,FALSE)</f>
        <v>0</v>
      </c>
      <c r="F230" s="92" t="s">
        <v>36</v>
      </c>
      <c r="G230" s="91">
        <f>VLOOKUP(F230,'Money Won'!$1:$1048576,2,FALSE)</f>
        <v>101797</v>
      </c>
      <c r="H230" s="92" t="s">
        <v>58</v>
      </c>
      <c r="I230" s="91">
        <f>VLOOKUP(H230,'Money Won'!$1:$1048576,2,FALSE)</f>
        <v>0</v>
      </c>
      <c r="J230" s="84" t="s">
        <v>178</v>
      </c>
      <c r="K230" s="154">
        <f>VLOOKUP(J230,'Money Won'!$1:$1048576,2,FALSE)</f>
        <v>101797</v>
      </c>
      <c r="L230" s="85" t="s">
        <v>56</v>
      </c>
      <c r="M230" s="154">
        <f>VLOOKUP(L230,'Money Won'!$1:$1048576,2,FALSE)</f>
        <v>0</v>
      </c>
      <c r="N230" s="86" t="s">
        <v>127</v>
      </c>
      <c r="O230" s="154">
        <f>VLOOKUP(N230,'Money Won'!$1:$1048576,2,FALSE)</f>
        <v>129407</v>
      </c>
      <c r="P230" s="82" t="s">
        <v>131</v>
      </c>
      <c r="Q230" s="156">
        <f>VLOOKUP(P230,'Money Won'!$1:$1048576,2,FALSE)</f>
        <v>0</v>
      </c>
      <c r="R230" s="82" t="s">
        <v>129</v>
      </c>
      <c r="S230" s="156">
        <f>VLOOKUP(R230,'Money Won'!$1:$1048576,2,FALSE)</f>
        <v>0</v>
      </c>
      <c r="T230" s="82" t="s">
        <v>187</v>
      </c>
      <c r="U230" s="156">
        <f>VLOOKUP(T230,'Money Won'!$1:$1048576,2,FALSE)</f>
        <v>64024</v>
      </c>
      <c r="V230" s="78" t="s">
        <v>122</v>
      </c>
      <c r="W230" s="158">
        <f>VLOOKUP(V230,'Money Won'!$1:$1048576,2,FALSE)</f>
        <v>27720</v>
      </c>
      <c r="X230" s="79" t="s">
        <v>192</v>
      </c>
      <c r="Y230" s="158">
        <f>VLOOKUP(X230,'Money Won'!$1:$1048576,2,FALSE)</f>
        <v>26684</v>
      </c>
      <c r="Z230" s="79" t="s">
        <v>193</v>
      </c>
      <c r="AA230" s="158">
        <f>VLOOKUP(Z230,'Money Won'!$1:$1048576,2,FALSE)</f>
        <v>26296</v>
      </c>
      <c r="AB230" s="75" t="s">
        <v>197</v>
      </c>
      <c r="AC230" s="160">
        <f>VLOOKUP(AB230,'Money Won'!$1:$1048576,2,FALSE)</f>
        <v>0</v>
      </c>
      <c r="AD230" s="76" t="s">
        <v>280</v>
      </c>
      <c r="AE230" s="160">
        <f>VLOOKUP(AD230,'Money Won'!$1:$1048576,2,FALSE)</f>
        <v>28563</v>
      </c>
      <c r="AF230" s="76" t="s">
        <v>133</v>
      </c>
      <c r="AG230" s="160">
        <f>VLOOKUP(AF230,'Money Won'!$1:$1048576,2,FALSE)</f>
        <v>0</v>
      </c>
    </row>
    <row r="231" spans="1:33" ht="10.199999999999999" customHeight="1" x14ac:dyDescent="0.2">
      <c r="A231" s="150">
        <v>230</v>
      </c>
      <c r="B231" s="51" t="s">
        <v>113</v>
      </c>
      <c r="C231" s="52">
        <f t="shared" si="3"/>
        <v>464087</v>
      </c>
      <c r="D231" s="90" t="s">
        <v>176</v>
      </c>
      <c r="E231" s="91">
        <f>VLOOKUP(D231,'Money Won'!$1:$1048576,2,FALSE)</f>
        <v>0</v>
      </c>
      <c r="F231" s="92" t="s">
        <v>43</v>
      </c>
      <c r="G231" s="91">
        <f>VLOOKUP(F231,'Money Won'!$1:$1048576,2,FALSE)</f>
        <v>30312</v>
      </c>
      <c r="H231" s="92" t="s">
        <v>45</v>
      </c>
      <c r="I231" s="91">
        <f>VLOOKUP(H231,'Money Won'!$1:$1048576,2,FALSE)</f>
        <v>0</v>
      </c>
      <c r="J231" s="84" t="s">
        <v>178</v>
      </c>
      <c r="K231" s="154">
        <f>VLOOKUP(J231,'Money Won'!$1:$1048576,2,FALSE)</f>
        <v>101797</v>
      </c>
      <c r="L231" s="85" t="s">
        <v>53</v>
      </c>
      <c r="M231" s="154">
        <f>VLOOKUP(L231,'Money Won'!$1:$1048576,2,FALSE)</f>
        <v>0</v>
      </c>
      <c r="N231" s="86" t="s">
        <v>68</v>
      </c>
      <c r="O231" s="154">
        <f>VLOOKUP(N231,'Money Won'!$1:$1048576,2,FALSE)</f>
        <v>0</v>
      </c>
      <c r="P231" s="82" t="s">
        <v>63</v>
      </c>
      <c r="Q231" s="156">
        <f>VLOOKUP(P231,'Money Won'!$1:$1048576,2,FALSE)</f>
        <v>0</v>
      </c>
      <c r="R231" s="82" t="s">
        <v>131</v>
      </c>
      <c r="S231" s="156">
        <f>VLOOKUP(R231,'Money Won'!$1:$1048576,2,FALSE)</f>
        <v>0</v>
      </c>
      <c r="T231" s="82" t="s">
        <v>129</v>
      </c>
      <c r="U231" s="156">
        <f>VLOOKUP(T231,'Money Won'!$1:$1048576,2,FALSE)</f>
        <v>0</v>
      </c>
      <c r="V231" s="78" t="s">
        <v>122</v>
      </c>
      <c r="W231" s="158">
        <f>VLOOKUP(V231,'Money Won'!$1:$1048576,2,FALSE)</f>
        <v>27720</v>
      </c>
      <c r="X231" s="79" t="s">
        <v>192</v>
      </c>
      <c r="Y231" s="158">
        <f>VLOOKUP(X231,'Money Won'!$1:$1048576,2,FALSE)</f>
        <v>26684</v>
      </c>
      <c r="Z231" s="79" t="s">
        <v>186</v>
      </c>
      <c r="AA231" s="158">
        <f>VLOOKUP(Z231,'Money Won'!$1:$1048576,2,FALSE)</f>
        <v>38254</v>
      </c>
      <c r="AB231" s="75" t="s">
        <v>197</v>
      </c>
      <c r="AC231" s="160">
        <f>VLOOKUP(AB231,'Money Won'!$1:$1048576,2,FALSE)</f>
        <v>0</v>
      </c>
      <c r="AD231" s="76" t="s">
        <v>280</v>
      </c>
      <c r="AE231" s="160">
        <f>VLOOKUP(AD231,'Money Won'!$1:$1048576,2,FALSE)</f>
        <v>28563</v>
      </c>
      <c r="AF231" s="76" t="s">
        <v>184</v>
      </c>
      <c r="AG231" s="160">
        <f>VLOOKUP(AF231,'Money Won'!$1:$1048576,2,FALSE)</f>
        <v>210757</v>
      </c>
    </row>
    <row r="232" spans="1:33" ht="10.199999999999999" customHeight="1" x14ac:dyDescent="0.2">
      <c r="A232" s="150">
        <v>231</v>
      </c>
      <c r="B232" s="51" t="s">
        <v>407</v>
      </c>
      <c r="C232" s="52">
        <f t="shared" si="3"/>
        <v>365689</v>
      </c>
      <c r="D232" s="90" t="s">
        <v>38</v>
      </c>
      <c r="E232" s="91">
        <f>VLOOKUP(D232,'Money Won'!$1:$1048576,2,FALSE)</f>
        <v>0</v>
      </c>
      <c r="F232" s="92" t="s">
        <v>36</v>
      </c>
      <c r="G232" s="91">
        <f>VLOOKUP(F232,'Money Won'!$1:$1048576,2,FALSE)</f>
        <v>101797</v>
      </c>
      <c r="H232" s="92" t="s">
        <v>58</v>
      </c>
      <c r="I232" s="91">
        <f>VLOOKUP(H232,'Money Won'!$1:$1048576,2,FALSE)</f>
        <v>0</v>
      </c>
      <c r="J232" s="84" t="s">
        <v>33</v>
      </c>
      <c r="K232" s="154">
        <f>VLOOKUP(J232,'Money Won'!$1:$1048576,2,FALSE)</f>
        <v>0</v>
      </c>
      <c r="L232" s="85" t="s">
        <v>31</v>
      </c>
      <c r="M232" s="154">
        <f>VLOOKUP(L232,'Money Won'!$1:$1048576,2,FALSE)</f>
        <v>75649</v>
      </c>
      <c r="N232" s="86" t="s">
        <v>37</v>
      </c>
      <c r="O232" s="154">
        <f>VLOOKUP(N232,'Money Won'!$1:$1048576,2,FALSE)</f>
        <v>0</v>
      </c>
      <c r="P232" s="82" t="s">
        <v>66</v>
      </c>
      <c r="Q232" s="156">
        <f>VLOOKUP(P232,'Money Won'!$1:$1048576,2,FALSE)</f>
        <v>0</v>
      </c>
      <c r="R232" s="82" t="s">
        <v>183</v>
      </c>
      <c r="S232" s="156">
        <f>VLOOKUP(R232,'Money Won'!$1:$1048576,2,FALSE)</f>
        <v>0</v>
      </c>
      <c r="T232" s="82" t="s">
        <v>264</v>
      </c>
      <c r="U232" s="156">
        <f>VLOOKUP(T232,'Money Won'!$1:$1048576,2,FALSE)</f>
        <v>157931</v>
      </c>
      <c r="V232" s="78" t="s">
        <v>50</v>
      </c>
      <c r="W232" s="158">
        <f>VLOOKUP(V232,'Money Won'!$1:$1048576,2,FALSE)</f>
        <v>0</v>
      </c>
      <c r="X232" s="79" t="s">
        <v>267</v>
      </c>
      <c r="Y232" s="158">
        <f>VLOOKUP(X232,'Money Won'!$1:$1048576,2,FALSE)</f>
        <v>30312</v>
      </c>
      <c r="Z232" s="79" t="s">
        <v>269</v>
      </c>
      <c r="AA232" s="158">
        <f>VLOOKUP(Z232,'Money Won'!$1:$1048576,2,FALSE)</f>
        <v>0</v>
      </c>
      <c r="AB232" s="75" t="s">
        <v>133</v>
      </c>
      <c r="AC232" s="160">
        <f>VLOOKUP(AB232,'Money Won'!$1:$1048576,2,FALSE)</f>
        <v>0</v>
      </c>
      <c r="AD232" s="76" t="s">
        <v>283</v>
      </c>
      <c r="AE232" s="160">
        <f>VLOOKUP(AD232,'Money Won'!$1:$1048576,2,FALSE)</f>
        <v>0</v>
      </c>
      <c r="AF232" s="76" t="s">
        <v>191</v>
      </c>
      <c r="AG232" s="160">
        <f>VLOOKUP(AF232,'Money Won'!$1:$1048576,2,FALSE)</f>
        <v>0</v>
      </c>
    </row>
    <row r="235" spans="1:33" x14ac:dyDescent="0.2">
      <c r="B235" s="73"/>
    </row>
    <row r="236" spans="1:33" x14ac:dyDescent="0.2">
      <c r="B236" s="73"/>
    </row>
    <row r="237" spans="1:33" x14ac:dyDescent="0.2">
      <c r="B237" s="73"/>
    </row>
  </sheetData>
  <autoFilter ref="A1:AG232" xr:uid="{F6BA8268-1239-4368-8025-BCF6B8D3B3C7}"/>
  <sortState xmlns:xlrd2="http://schemas.microsoft.com/office/spreadsheetml/2017/richdata2" ref="A2:AG232">
    <sortCondition descending="1" ref="C2:C232"/>
    <sortCondition ref="B2:B232"/>
  </sortState>
  <phoneticPr fontId="13" type="noConversion"/>
  <conditionalFormatting sqref="C5:D5 H5 J5 L5 P5 R5 T5 V5 X5 Z5 AB5 AD5 AF5 AH5:XFD5">
    <cfRule type="duplicateValues" dxfId="432" priority="3651"/>
  </conditionalFormatting>
  <conditionalFormatting sqref="F6 C6:D6 H6 L6 N6 P6 R6 T6 V6 X6 Z6 AB6 AD6 AF6 AH6:XFD6">
    <cfRule type="duplicateValues" dxfId="431" priority="3650"/>
  </conditionalFormatting>
  <conditionalFormatting sqref="F7 C7:D7 H7 J7 L7 N7 P7 R7 T7 V7 X7 Z7 AB7 AF7 AH7:XFD7 AD7">
    <cfRule type="duplicateValues" dxfId="430" priority="3649"/>
  </conditionalFormatting>
  <conditionalFormatting sqref="C8 J8 L8 P8 R8 T8 V8 X8 Z8 AB8 AD8 AF8 AH8:XFD8 N8">
    <cfRule type="duplicateValues" dxfId="429" priority="3648"/>
  </conditionalFormatting>
  <conditionalFormatting sqref="F9 C9:D9 H9 L9 P9 R9 V9 X9 Z9 AB9 AF9 AH9:XFD9 T9 N9">
    <cfRule type="duplicateValues" dxfId="428" priority="3647"/>
  </conditionalFormatting>
  <conditionalFormatting sqref="F10 C10:D10 H10 J10 L10 P10 R10 V10 X10 Z10 AD10 AF10 AH10:XFD10">
    <cfRule type="duplicateValues" dxfId="427" priority="3646"/>
  </conditionalFormatting>
  <conditionalFormatting sqref="H11 J11 L11 N11 P11 R11 T11 V11 Z11 AB11 AD11 AF11 AH11:XFD11 C11:D11">
    <cfRule type="duplicateValues" dxfId="426" priority="3645"/>
  </conditionalFormatting>
  <conditionalFormatting sqref="F12 C12:D12 H12 J12 L12 N12 P12 R12 X12 Z12 AB12 AD12 AF12 AH12:XFD12">
    <cfRule type="duplicateValues" dxfId="425" priority="3644"/>
  </conditionalFormatting>
  <conditionalFormatting sqref="C13:D13 H13 J13 L13 N13 P13 R13 T13 V13 X13 Z13 AD13 AF13 AH13:XFD13">
    <cfRule type="duplicateValues" dxfId="424" priority="3643"/>
  </conditionalFormatting>
  <conditionalFormatting sqref="F14 C14:D14 J14 L14 N14 P14 R14 V14 X14 Z14 AB14 AD14 AF14 AH14:XFD14 T14">
    <cfRule type="duplicateValues" dxfId="423" priority="3642"/>
  </conditionalFormatting>
  <conditionalFormatting sqref="H15 C15:D15 J15 L15 N15 P15 T15 V15 Z15 AB15 AD15 AH15:XFD15">
    <cfRule type="duplicateValues" dxfId="422" priority="3641"/>
  </conditionalFormatting>
  <conditionalFormatting sqref="F16 C16:D16 H16 J16 L16 N16 P16 R16 T16 V16 AD16 AF16 AH16:XFD16">
    <cfRule type="duplicateValues" dxfId="421" priority="3640"/>
  </conditionalFormatting>
  <conditionalFormatting sqref="F17 C17:D17 H17 J17 L17 P17 R17 V17 X17 Z17 AB17 AD17 AF17 AH17:XFD17 T17">
    <cfRule type="duplicateValues" dxfId="420" priority="3639"/>
  </conditionalFormatting>
  <conditionalFormatting sqref="F18 C18:D18 H18 J18 L18 N18 P18 R18 T18 V18 X18 AB18 AD18 AF18 AH18:XFD18">
    <cfRule type="duplicateValues" dxfId="419" priority="3638"/>
  </conditionalFormatting>
  <conditionalFormatting sqref="H19 C19:D19 J19 L19 N19 P19 R19 V19 X19 Z19 AB19 AD19 AF19 AH19:XFD19 F19 T19">
    <cfRule type="duplicateValues" dxfId="418" priority="3637"/>
  </conditionalFormatting>
  <conditionalFormatting sqref="H20 C20:D20 J20 L20 N20 R20 V20 X20 Z20 AB20 AD20 AF20 AH20:XFD20 F20">
    <cfRule type="duplicateValues" dxfId="417" priority="3636"/>
  </conditionalFormatting>
  <conditionalFormatting sqref="H21 C21:D21 J21 L21 N21 R21 T21 V21 X21 Z21 AB21 AD21 AF21 AH21:XFD21">
    <cfRule type="duplicateValues" dxfId="416" priority="3635"/>
  </conditionalFormatting>
  <conditionalFormatting sqref="F22 C22:D22 H22 J22 L22 N22 P22 R22 T22 V22 X22 Z22 AB22 AD22 AF22 AH22:XFD22">
    <cfRule type="duplicateValues" dxfId="415" priority="3632"/>
  </conditionalFormatting>
  <conditionalFormatting sqref="F23 C23:D23 H23 J23 L23 N23 P23 T23 V23 X23 Z23 AB23 AF23 AH23:XFD23">
    <cfRule type="duplicateValues" dxfId="414" priority="3631"/>
  </conditionalFormatting>
  <conditionalFormatting sqref="F24 C24:D24 H24 J24 L24 N24 P24 R24 V24 X24 AD24 AF24 AH24:XFD24 T24">
    <cfRule type="duplicateValues" dxfId="413" priority="3630"/>
  </conditionalFormatting>
  <conditionalFormatting sqref="F25 C25:D25 H25 J25 L25 N25 P25 R25 T25 V25 Z25 AB25 AD25 AF25 AH25:XFD25 X25">
    <cfRule type="duplicateValues" dxfId="412" priority="3629"/>
  </conditionalFormatting>
  <conditionalFormatting sqref="F26 C26:D26 H26 J26 L26 N26 P26 R26 T26 V26 X26 Z26 AB26 AD26 AH26:XFD26">
    <cfRule type="duplicateValues" dxfId="411" priority="3628"/>
  </conditionalFormatting>
  <conditionalFormatting sqref="F27 C27:D27 H27 J27 N27 P27 R27 T27 V27 X27 Z27 AB27 AD27 AF27 AH27:XFD27 L27">
    <cfRule type="duplicateValues" dxfId="410" priority="3627"/>
  </conditionalFormatting>
  <conditionalFormatting sqref="F28 C28:D28 H28 J28 L28 N28 P28 R28 T28 V28 X28 Z28 AD28 AH28:XFD28">
    <cfRule type="duplicateValues" dxfId="409" priority="3626"/>
  </conditionalFormatting>
  <conditionalFormatting sqref="F29 C29:D29 H29 J29 L29 N29 P29 R29 V29 X29 Z29 AB29 AD29 AF29 AH29:XFD29">
    <cfRule type="duplicateValues" dxfId="408" priority="3625"/>
  </conditionalFormatting>
  <conditionalFormatting sqref="F30 C30:D30 H30 J30 L30 P30 R30 T30 V30 X30 Z30 AB30 AD30 AF30 AH30:XFD30 N30">
    <cfRule type="duplicateValues" dxfId="407" priority="3624"/>
  </conditionalFormatting>
  <conditionalFormatting sqref="F31 C31:D31 H31 J31 L31 N31 P31 R31 T31 V31 X31 AB31 AD31 AF31 AH31:XFD31">
    <cfRule type="duplicateValues" dxfId="406" priority="3623"/>
  </conditionalFormatting>
  <conditionalFormatting sqref="F32 C32:D32 H32 J32 L32 N32 P32 R32 T32 V32 Z32 AB32 AD32 AF32 AH32:XFD32">
    <cfRule type="duplicateValues" dxfId="405" priority="3622"/>
  </conditionalFormatting>
  <conditionalFormatting sqref="F33 C33:D33 H33 J33 L33 N33 R33 V33 X33 AB33 AD33 AF33 AH33:XFD33 T33">
    <cfRule type="duplicateValues" dxfId="404" priority="3621"/>
  </conditionalFormatting>
  <conditionalFormatting sqref="F34 C34:D34 H34 J34 N34 P34 R34 T34 V34 AB34 AD34 AF34 AH34:XFD34 Z34 X34">
    <cfRule type="duplicateValues" dxfId="403" priority="3620"/>
  </conditionalFormatting>
  <conditionalFormatting sqref="F35 C35:D35 H35 J35 L35 N35 P35 R35 T35 V35 X35 Z35 AB35 AD35 AF35 AH35:XFD35">
    <cfRule type="duplicateValues" dxfId="402" priority="3619"/>
  </conditionalFormatting>
  <conditionalFormatting sqref="F36 C36:D36 H36 L36 N36 T36 V36 X36 AB36 AF36 AH36:XFD36 Z36 AD36 R36">
    <cfRule type="duplicateValues" dxfId="401" priority="3618"/>
  </conditionalFormatting>
  <conditionalFormatting sqref="F37 C37:D37 H37 J37 L37 N37 P37 R37 T37 V37 X37 Z37 AD37 AF37 AH37:XFD37">
    <cfRule type="duplicateValues" dxfId="400" priority="3617"/>
  </conditionalFormatting>
  <conditionalFormatting sqref="F38 C38:D38 H38 J38 L38 N38 P38 R38 T38 V38 X38 AB38 AD38 AF38 AH38:XFD38">
    <cfRule type="duplicateValues" dxfId="399" priority="3616"/>
  </conditionalFormatting>
  <conditionalFormatting sqref="F39 H39 J39 L39 N39 P39 R39 T39 V39 X39 Z39 AB39 AD39 AF39 AH39:XFD39 C39:D39">
    <cfRule type="duplicateValues" dxfId="398" priority="3615"/>
  </conditionalFormatting>
  <conditionalFormatting sqref="F40 C40:D40 H40 J40 L40 N40 P40 R40 T40 V40 X40 Z40 AB40 AD40 AH40:XFD40">
    <cfRule type="duplicateValues" dxfId="397" priority="3614"/>
  </conditionalFormatting>
  <conditionalFormatting sqref="F41 C41:D41 H41 J41 L41 N41 P41 T41 V41 X41 Z41 AB41 AD41 AF41 AH41:XFD41 R41">
    <cfRule type="duplicateValues" dxfId="396" priority="3613"/>
  </conditionalFormatting>
  <conditionalFormatting sqref="F42 C42:D42 H42 J42 L42 N42 P42 R42 T42 V42 X42 Z42 AB42 AD42 AF42 AH42:XFD42">
    <cfRule type="duplicateValues" dxfId="395" priority="3612"/>
  </conditionalFormatting>
  <conditionalFormatting sqref="F43 C43:D43 H43 J43 N43 P43 R43 T43 V43 X43 Z43 AB43 AD43 AF43 AH43:XFD43">
    <cfRule type="duplicateValues" dxfId="394" priority="3611"/>
  </conditionalFormatting>
  <conditionalFormatting sqref="F44 C44:D44 H44 J44 L44 N44 P44 R44 T44 V44 X44 AB44 AD44 AF44 AH44:XFD44 Z44">
    <cfRule type="duplicateValues" dxfId="393" priority="3610"/>
  </conditionalFormatting>
  <conditionalFormatting sqref="F45 C45:D45 H45 J45 L45 N45 P45 R45 V45 X45 Z45 AB45 AD45 AF45 AH45:XFD45 T45">
    <cfRule type="duplicateValues" dxfId="392" priority="3609"/>
  </conditionalFormatting>
  <conditionalFormatting sqref="F46 C46:D46 H46 J46 N46 P46 R46 T46 V46 X46 Z46 AB46 AD46 AF46 AH46:XFD46">
    <cfRule type="duplicateValues" dxfId="391" priority="3608"/>
  </conditionalFormatting>
  <conditionalFormatting sqref="F47 C47:D47 H47 J47 L47 N47 P47 T47 V47 AB47 AD47 AF47 AH47:XFD47 R47 X47 Z47">
    <cfRule type="duplicateValues" dxfId="390" priority="3607"/>
  </conditionalFormatting>
  <conditionalFormatting sqref="F48 C48:D48 H48 J48 L48 N48 P48 R48 T48 V48 X48 Z48 AB48 AD48 AF48 AH48:XFD48">
    <cfRule type="duplicateValues" dxfId="389" priority="3606"/>
  </conditionalFormatting>
  <conditionalFormatting sqref="F49 C49:D49 H49 J49 L49 N49 R49 V49 Z49 AB49 AD49 AF49 AH49:XFD49 X49">
    <cfRule type="duplicateValues" dxfId="388" priority="3605"/>
  </conditionalFormatting>
  <conditionalFormatting sqref="F50 C50:D50 H50 J50 L50 N50 P50 R50 T50 V50 X50 Z50 AB50 AD50 AF50 AH50:XFD50">
    <cfRule type="duplicateValues" dxfId="387" priority="3604"/>
  </conditionalFormatting>
  <conditionalFormatting sqref="F51 C51:D51 H51 J51 L51 N51 P51 R51 T51 V51 X51 Z51 AB51 AD51 AF51 AH51:XFD51">
    <cfRule type="duplicateValues" dxfId="386" priority="3603"/>
  </conditionalFormatting>
  <conditionalFormatting sqref="F52 C52:D52 H52 J52 L52 N52 P52 R52 T52 V52 X52 Z52 AD52 AF52 AH52:XFD52 AB52">
    <cfRule type="duplicateValues" dxfId="385" priority="3602"/>
  </conditionalFormatting>
  <conditionalFormatting sqref="F53 C53:D53 H53 L53 N53 P53 T53 V53 X53 Z53 AB53 AD53 AF53 AH53:XFD53 J53 R53">
    <cfRule type="duplicateValues" dxfId="384" priority="3601"/>
  </conditionalFormatting>
  <conditionalFormatting sqref="F54 C54:D54 H54 J54 L54 N54 P54 R54 T54 V54 X54 Z54 AB54 AD54 AF54 AH54:XFD54">
    <cfRule type="duplicateValues" dxfId="383" priority="3600"/>
  </conditionalFormatting>
  <conditionalFormatting sqref="F55 C55:D55 H55 L55 N55 P55 R55 T55 V55 Z55 AB55 AD55 AF55 AH55:XFD55">
    <cfRule type="duplicateValues" dxfId="382" priority="3599"/>
  </conditionalFormatting>
  <conditionalFormatting sqref="F56 C56:D56 H56 J56 L56 N56 P56 R56 T56 V56 X56 Z56 AB56 AD56 AF56 AH56:XFD56">
    <cfRule type="duplicateValues" dxfId="381" priority="3598"/>
  </conditionalFormatting>
  <conditionalFormatting sqref="F57 C57:D57 H57 J57 L57 N57 P57 R57 T57 V57 X57 Z57 AB57 AD57 AF57 AH57:XFD57">
    <cfRule type="duplicateValues" dxfId="380" priority="3597"/>
  </conditionalFormatting>
  <conditionalFormatting sqref="F58 C58:D58 H58 J58 L58 N58 P58 R58 T58 V58 X58 Z58 AB58 AD58 AF58 AH58:XFD58">
    <cfRule type="duplicateValues" dxfId="379" priority="3596"/>
  </conditionalFormatting>
  <conditionalFormatting sqref="F59 C59:D59 H59 J59 L59 N59 P59 R59 V59 X59 Z59 AB59 AD59 AF59 AH59:XFD59">
    <cfRule type="duplicateValues" dxfId="378" priority="3595"/>
  </conditionalFormatting>
  <conditionalFormatting sqref="F60 H60 J60 L60 N60 P60 R60 T60 V60 X60 AB60 AD60 AH60:XFD60 Z60 C60:D60 AF60">
    <cfRule type="duplicateValues" dxfId="377" priority="3594"/>
  </conditionalFormatting>
  <conditionalFormatting sqref="F61 C61:D61 H61 J61 L61 N61 P61 R61 T61 V61 X61 Z61 AB61 AD61 AF61 AH61:XFD61">
    <cfRule type="duplicateValues" dxfId="376" priority="3593"/>
  </conditionalFormatting>
  <conditionalFormatting sqref="F62 C62:D62 H62 L62 N62 P62 R62 T62 V62 X62 Z62 AB62 AD62 AF62 AH62:XFD62">
    <cfRule type="duplicateValues" dxfId="375" priority="3592"/>
  </conditionalFormatting>
  <conditionalFormatting sqref="F63 C63:D63 H63 J63 L63 N63 P63 R63 T63 V63 X63 Z63 AB63 AD63 AF63 AH63:XFD63">
    <cfRule type="duplicateValues" dxfId="374" priority="3591"/>
  </conditionalFormatting>
  <conditionalFormatting sqref="H64 C64:D64 J64 L64 N64 P64 R64 T64 V64 X64 Z64 AB64 AD64 AF64 AH64:XFD64 F64">
    <cfRule type="duplicateValues" dxfId="373" priority="3590"/>
  </conditionalFormatting>
  <conditionalFormatting sqref="F65 C65:D65 H65 J65 L65 P65 R65 V65 X65 Z65 AB65 AD65 AF65 AH65:XFD65 N65 T65">
    <cfRule type="duplicateValues" dxfId="372" priority="3589"/>
  </conditionalFormatting>
  <conditionalFormatting sqref="F66 C66:D66 H66 J66 L66 N66 P66 R66 V66 X66 Z66 AB66 AH66:XFD66 AF66 AD66 T66">
    <cfRule type="duplicateValues" dxfId="371" priority="3588"/>
  </conditionalFormatting>
  <conditionalFormatting sqref="C67:D67 H67 J67 L67 N67 P67 R67 V67 X67 Z67 AB67 AD67 AF67 AH67:XFD67 T67 F67">
    <cfRule type="duplicateValues" dxfId="370" priority="3587"/>
  </conditionalFormatting>
  <conditionalFormatting sqref="F68 C68:D68 H68 J68 L68 N68 P68 R68 T68 V68 X68 Z68 AB68 AD68 AF68 AH68:XFD68">
    <cfRule type="duplicateValues" dxfId="369" priority="3586"/>
  </conditionalFormatting>
  <conditionalFormatting sqref="F69 C69:D69 H69 J69 L69 N69 R69 T69 V69 X69 Z69 AB69 AD69 AF69 AH69:XFD69 P69">
    <cfRule type="duplicateValues" dxfId="368" priority="3585"/>
  </conditionalFormatting>
  <conditionalFormatting sqref="H70 C70:D70 J70 L70 N70 P70 R70 T70 V70 X70 Z70 AB70 AD70 AF70 AH70:XFD70 F70">
    <cfRule type="duplicateValues" dxfId="367" priority="3584"/>
  </conditionalFormatting>
  <conditionalFormatting sqref="F71 C71:D71 H71 J71 L71 N71 P71 R71 T71 V71 X71 Z71 AB71 AD71 AF71 AH71:XFD71">
    <cfRule type="duplicateValues" dxfId="366" priority="3583"/>
  </conditionalFormatting>
  <conditionalFormatting sqref="F72 C72:D72 H72 J72 L72 N72 R72 T72 V72 X72 Z72 AB72 AD72 AF72 AH72:XFD72 P72">
    <cfRule type="duplicateValues" dxfId="365" priority="3582"/>
  </conditionalFormatting>
  <conditionalFormatting sqref="F73 C73:D73 H73 P73 R73 T73 V73 X73 Z73 AB73 AD73 AH73:XFD73 J73 N73 AF73">
    <cfRule type="duplicateValues" dxfId="364" priority="3581"/>
  </conditionalFormatting>
  <conditionalFormatting sqref="F74 C74:D74 H74 J74 L74 N74 P74 R74 T74 V74 X74 Z74 AB74 AD74 AF74 AH74:XFD74">
    <cfRule type="duplicateValues" dxfId="363" priority="3580"/>
  </conditionalFormatting>
  <conditionalFormatting sqref="F75 C75:D75 H75 J75 L75 N75 P75 R75 V75 X75 Z75 AB75 AD75 AF75 AH75:XFD75 T75">
    <cfRule type="duplicateValues" dxfId="362" priority="3579"/>
  </conditionalFormatting>
  <conditionalFormatting sqref="F76 C76:D76 H76 J76 L76 N76 P76 R76 T76 V76 X76 Z76 AB76 AF76 AH76:XFD76 AD76">
    <cfRule type="duplicateValues" dxfId="361" priority="3578"/>
  </conditionalFormatting>
  <conditionalFormatting sqref="F77 C77:D77 H77 J77 L77 N77 P77 R77 T77 V77 X77 Z77 AB77 AD77 AF77 AH77:XFD77">
    <cfRule type="duplicateValues" dxfId="360" priority="3577"/>
  </conditionalFormatting>
  <conditionalFormatting sqref="F78 C78:D78 H78 J78 L78 N78 P78 R78 T78 V78 X78 Z78 AB78 AD78 AF78 AH78:XFD78">
    <cfRule type="duplicateValues" dxfId="359" priority="3576"/>
  </conditionalFormatting>
  <conditionalFormatting sqref="F79 C79:D79 H79 J79 L79 N79 P79 R79 T79 V79 X79 Z79 AB79 AD79 AF79 AH79:XFD79">
    <cfRule type="duplicateValues" dxfId="358" priority="3575"/>
  </conditionalFormatting>
  <conditionalFormatting sqref="F80 C80:D80 H80 J80 L80 N80 R80 T80 V80 X80 Z80 AB80 AD80 AF80 AH80:XFD80 P80">
    <cfRule type="duplicateValues" dxfId="357" priority="3574"/>
  </conditionalFormatting>
  <conditionalFormatting sqref="F81 C81:D81 J81 L81 P81 R81 T81 V81 X81 Z81 AB81 AD81 AF81 AH81:XFD81 H81">
    <cfRule type="duplicateValues" dxfId="356" priority="3573"/>
  </conditionalFormatting>
  <conditionalFormatting sqref="F82 C82:D82 H82 J82 N82 P82 R82 T82 V82 X82 Z82 AB82 AD82 AF82 AH82:XFD82 L82">
    <cfRule type="duplicateValues" dxfId="355" priority="3572"/>
  </conditionalFormatting>
  <conditionalFormatting sqref="F83 C83:D83 H83 J83 L83 N83 P83 R83 T83 V83 X83 Z83 AB83 AD83 AF83 AH83:XFD83">
    <cfRule type="duplicateValues" dxfId="354" priority="3571"/>
  </conditionalFormatting>
  <conditionalFormatting sqref="F84 C84:D84 H84 J84 L84 N84 P84 R84 V84 X84 Z84 AB84 AD84 AF84 AH84:XFD84 T84">
    <cfRule type="duplicateValues" dxfId="353" priority="3570"/>
  </conditionalFormatting>
  <conditionalFormatting sqref="F85 C85:D85 H85 J85 L85 N85 P85 R85 T85 V85 X85 Z85 AD85 AF85 AH85:XFD85">
    <cfRule type="duplicateValues" dxfId="352" priority="3569"/>
  </conditionalFormatting>
  <conditionalFormatting sqref="F86 C86:D86 H86 J86 L86 N86 P86 R86 V86 X86 Z86 AB86 AD86 AF86 AH86:XFD86 T86">
    <cfRule type="duplicateValues" dxfId="351" priority="3568"/>
  </conditionalFormatting>
  <conditionalFormatting sqref="F87 C87:D87 H87 J87 L87 N87 P87 R87 T87 V87 X87 Z87 AB87 AD87 AF87 AH87:XFD87">
    <cfRule type="duplicateValues" dxfId="350" priority="3567"/>
  </conditionalFormatting>
  <conditionalFormatting sqref="F88 C88:D88 H88 J88 L88 N88 P88 R88 T88 V88 X88 Z88 AB88 AD88 AF88 AH88:XFD88">
    <cfRule type="duplicateValues" dxfId="349" priority="3566"/>
  </conditionalFormatting>
  <conditionalFormatting sqref="F89 C89:D89 H89 J89 L89 N89 P89 R89 T89 X89 Z89 AB89 AD89 AH89:XFD89">
    <cfRule type="duplicateValues" dxfId="348" priority="3565"/>
  </conditionalFormatting>
  <conditionalFormatting sqref="F90 C90:D90 H90 J90 L90 P90 R90 T90 V90 X90 AB90 AD90 AF90 AH90:XFD90 N90">
    <cfRule type="duplicateValues" dxfId="347" priority="3564"/>
  </conditionalFormatting>
  <conditionalFormatting sqref="F91 C91:D91 H91 J91 L91 N91 P91 R91 T91 V91 X91 Z91 AB91 AD91 AF91 AH91:XFD91">
    <cfRule type="duplicateValues" dxfId="346" priority="3563"/>
  </conditionalFormatting>
  <conditionalFormatting sqref="F92 C92:D92 H92 J92 N92 P92 T92 V92 Z92 AD92 AF92 AH92:XFD92 X92 L92 R92 AB92">
    <cfRule type="duplicateValues" dxfId="345" priority="3562"/>
  </conditionalFormatting>
  <conditionalFormatting sqref="F93 C93:D93 H93 J93 L93 N93 P93 R93 T93 V93 X93 Z93 AB93 AF93 AH93:XFD93 AD93">
    <cfRule type="duplicateValues" dxfId="344" priority="3561"/>
  </conditionalFormatting>
  <conditionalFormatting sqref="F94 C94:D94 H94 J94 L94 N94 P94 T94 V94 X94 Z94 AB94 AD94 AH94:XFD94 R94 AF94">
    <cfRule type="duplicateValues" dxfId="343" priority="3560"/>
  </conditionalFormatting>
  <conditionalFormatting sqref="C95:D95 J95 L95 N95 P95 R95 T95 V95 X95 Z95 AB95 AD95 AF95 AH95:XFD95 H95 F95">
    <cfRule type="duplicateValues" dxfId="342" priority="3559"/>
  </conditionalFormatting>
  <conditionalFormatting sqref="F96 C96:D96 H96 J96 L96 N96 P96 R96 T96 V96 X96 Z96 AB96 AD96 AF96 AH96:XFD96">
    <cfRule type="duplicateValues" dxfId="341" priority="3558"/>
  </conditionalFormatting>
  <conditionalFormatting sqref="F97 C97:D97 H97 J97 L97 N97 P97 R97 T97 V97 X97 Z97 AB97 AD97 AF97 AH97:XFD97">
    <cfRule type="duplicateValues" dxfId="340" priority="3557"/>
  </conditionalFormatting>
  <conditionalFormatting sqref="F98 C98:D98 H98 J98 L98 N98 P98 R98 T98 V98 X98 Z98 AB98 AD98 AF98 AH98:XFD98">
    <cfRule type="duplicateValues" dxfId="339" priority="3556"/>
  </conditionalFormatting>
  <conditionalFormatting sqref="F99 C99:D99 H99 J99 L99 N99 P99 R99 T99 V99 X99 Z99 AB99 AD99 AF99 AH99:XFD99">
    <cfRule type="duplicateValues" dxfId="338" priority="3555"/>
  </conditionalFormatting>
  <conditionalFormatting sqref="F100 C100:D100 H100 J100 L100 N100 P100 R100 T100 V100 X100 AB100 AD100 AF100 AH100:XFD100">
    <cfRule type="duplicateValues" dxfId="337" priority="3554"/>
  </conditionalFormatting>
  <conditionalFormatting sqref="F101 C101:D101 H101 J101 L101 N101 P101 R101 T101 V101 X101 Z101 AB101 AD101 AF101 AH101:XFD101">
    <cfRule type="duplicateValues" dxfId="336" priority="3553"/>
  </conditionalFormatting>
  <conditionalFormatting sqref="F102 C102:D102 H102 J102 L102 N102 P102 R102 T102 V102 X102 Z102 AB102 AF102 AH102:XFD102 AD102">
    <cfRule type="duplicateValues" dxfId="335" priority="3552"/>
  </conditionalFormatting>
  <conditionalFormatting sqref="F103 H103 J103 L103 N103 P103 R103 T103 V103 X103 Z103 AB103 AD103 AH103:XFD103 C103:D103 AF103">
    <cfRule type="duplicateValues" dxfId="334" priority="3551"/>
  </conditionalFormatting>
  <conditionalFormatting sqref="F104 C104:D104 H104 J104 L104 N104 P104 R104 V104 X104 Z104 AB104 AD104 AF104 AH104:XFD104 T104">
    <cfRule type="duplicateValues" dxfId="333" priority="3550"/>
  </conditionalFormatting>
  <conditionalFormatting sqref="F105 C105:D105 H105 L105 N105 P105 R105 T105 V105 X105 Z105 AB105 AD105 AF105 AH105:XFD105 J105">
    <cfRule type="duplicateValues" dxfId="332" priority="3549"/>
  </conditionalFormatting>
  <conditionalFormatting sqref="F106 C106:D106 H106 J106 L106 N106 P106 R106 T106 V106 X106 Z106 AB106 AD106 AF106 AH106:XFD106">
    <cfRule type="duplicateValues" dxfId="331" priority="3548"/>
  </conditionalFormatting>
  <conditionalFormatting sqref="F107 H107 J107 L107 N107 P107 R107 T107 V107 X107 Z107 AD107 AF107 AH107:XFD107 C107:D107">
    <cfRule type="duplicateValues" dxfId="330" priority="3547"/>
  </conditionalFormatting>
  <conditionalFormatting sqref="F108 C108:D108 H108 J108 L108 N108 R108 T108 V108 X108 Z108 AB108 AD108 AF108 AH108:XFD108 P108">
    <cfRule type="duplicateValues" dxfId="329" priority="3546"/>
  </conditionalFormatting>
  <conditionalFormatting sqref="F109 C109:D109 H109 L109 N109 P109 R109 T109 V109 X109 Z109 AB109 AD109 AF109 AH109:XFD109 J109">
    <cfRule type="duplicateValues" dxfId="328" priority="3545"/>
  </conditionalFormatting>
  <conditionalFormatting sqref="F110 C110:D110 H110 J110 L110 N110 P110 R110 T110 X110 Z110 AB110 AD110 AF110 AH110:XFD110">
    <cfRule type="duplicateValues" dxfId="327" priority="3544"/>
  </conditionalFormatting>
  <conditionalFormatting sqref="F111 C111:D111 H111 J111 L111 N111 P111 R111 T111 V111 X111 Z111 AB111 AD111 AH111:XFD111 AF111">
    <cfRule type="duplicateValues" dxfId="326" priority="3543"/>
  </conditionalFormatting>
  <conditionalFormatting sqref="F112 C112:D112 H112 J112 L112 N112 P112 R112 T112 V112 X112 Z112 AB112 AD112 AF112 AH112:XFD112">
    <cfRule type="duplicateValues" dxfId="325" priority="3542"/>
  </conditionalFormatting>
  <conditionalFormatting sqref="F113 C113:D113 H113 J113 L113 N113 P113 R113 T113 V113 X113 AB113 AD113 AF113 AH113:XFD113 Z113">
    <cfRule type="duplicateValues" dxfId="324" priority="3541"/>
  </conditionalFormatting>
  <conditionalFormatting sqref="F114 C114:D114 H114 J114 L114 N114 P114 R114 V114 X114 Z114 AB114 AD114 AH114:XFD114 T114">
    <cfRule type="duplicateValues" dxfId="323" priority="3540"/>
  </conditionalFormatting>
  <conditionalFormatting sqref="F115 C115:D115 H115 J115 L115 N115 P115 R115 T115 V115 X115 Z115 AB115 AD115 AF115 AH115:XFD115">
    <cfRule type="duplicateValues" dxfId="322" priority="3539"/>
  </conditionalFormatting>
  <conditionalFormatting sqref="F116 C116:D116 H116 J116 L116 N116 P116 R116 V116 X116 Z116 AB116 AD116 AF116 AH116:XFD116 T116">
    <cfRule type="duplicateValues" dxfId="321" priority="3538"/>
  </conditionalFormatting>
  <conditionalFormatting sqref="F117 C117:D117 H117 J117 L117 N117 P117 R117 V117 X117 Z117 AB117 AD117 AF117 AH117:XFD117 T117">
    <cfRule type="duplicateValues" dxfId="320" priority="3537"/>
  </conditionalFormatting>
  <conditionalFormatting sqref="F118 C118:D118 H118 J118 L118 N118 P118 R118 V118 X118 Z118 AB118 AD118 AF118 AH118:XFD118 T118">
    <cfRule type="duplicateValues" dxfId="319" priority="3536"/>
  </conditionalFormatting>
  <conditionalFormatting sqref="F119 C119:D119 H119 J119 L119 N119 P119 R119 V119 X119 Z119 AB119 AD119 AF119 AH119:XFD119 T119">
    <cfRule type="duplicateValues" dxfId="318" priority="3535"/>
  </conditionalFormatting>
  <conditionalFormatting sqref="F120 C120:D120 H120 J120 L120 N120 P120 R120 V120 X120 Z120 AB120 AD120 AF120 AH120:XFD120 T120">
    <cfRule type="duplicateValues" dxfId="317" priority="3534"/>
  </conditionalFormatting>
  <conditionalFormatting sqref="F121 C121:D121 H121 J121 L121 N121 P121 T121 V121 X121 Z121 AB121 AD121 AF121 AH121:XFD121 R121">
    <cfRule type="duplicateValues" dxfId="316" priority="3533"/>
  </conditionalFormatting>
  <conditionalFormatting sqref="F122 C122:D122 H122 J122 L122 N122 P122 T122 V122 X122 AB122 AF122 AH122:XFD122 R122 Z122">
    <cfRule type="duplicateValues" dxfId="315" priority="3532"/>
  </conditionalFormatting>
  <conditionalFormatting sqref="F123 C123:D123 H123 J123 L123 N123 P123 R123 T123 V123 X123 Z123 AB123 AF123 AH123:XFD123">
    <cfRule type="duplicateValues" dxfId="314" priority="3531"/>
  </conditionalFormatting>
  <conditionalFormatting sqref="F124 C124:D124 H124 J124 L124 N124 P124 R124 T124 V124 X124 Z124 AB124 AD124 AF124 AH124:XFD124">
    <cfRule type="duplicateValues" dxfId="313" priority="3530"/>
  </conditionalFormatting>
  <conditionalFormatting sqref="F125 C125:D125 H125 J125 L125 N125 P125 R125 T125 V125 X125 Z125 AB125 AD125 AF125 AH125:XFD125">
    <cfRule type="duplicateValues" dxfId="312" priority="3529"/>
  </conditionalFormatting>
  <conditionalFormatting sqref="F126 C126:D126 H126 J126 L126 N126 R126 V126 X126 Z126 AB126 AD126 AF126 AH126:XFD126 T126 P126">
    <cfRule type="duplicateValues" dxfId="311" priority="3528"/>
  </conditionalFormatting>
  <conditionalFormatting sqref="F127 C127:D127 H127 J127 L127 N127 P127 R127 T127 V127 X127 Z127 AB127 AD127 AF127 AH127:XFD127">
    <cfRule type="duplicateValues" dxfId="310" priority="3527"/>
  </conditionalFormatting>
  <conditionalFormatting sqref="F128 C128:D128 H128 J128 L128 N128 P128 R128 T128 V128 X128 Z128 AB128 AD128 AF128 AH128:XFD128">
    <cfRule type="duplicateValues" dxfId="309" priority="3526"/>
  </conditionalFormatting>
  <conditionalFormatting sqref="F129 C129:D129 H129 J129 L129 N129 P129 R129 T129 V129 X129 Z129 AD129 AF129 AH129:XFD129 AB129">
    <cfRule type="duplicateValues" dxfId="308" priority="3525"/>
  </conditionalFormatting>
  <conditionalFormatting sqref="F130 C130:D130 H130 J130 L130 N130 P130 R130 T130 V130 X130 Z130 AB130 AD130 AF130 AH130:XFD130">
    <cfRule type="duplicateValues" dxfId="307" priority="3524"/>
  </conditionalFormatting>
  <conditionalFormatting sqref="F131 C131:D131 H131 J131 L131 N131 P131 R131 T131 V131 X131 Z131 AB131 AD131 AF131 AH131:XFD131">
    <cfRule type="duplicateValues" dxfId="306" priority="3523"/>
  </conditionalFormatting>
  <conditionalFormatting sqref="C132:D132 H132 J132 L132 P132 T132 V132 Z132 AB132 AD132 AF132 AH132:XFD132 R132 F132">
    <cfRule type="duplicateValues" dxfId="305" priority="3522"/>
  </conditionalFormatting>
  <conditionalFormatting sqref="F133 C133:D133 H133 J133 L133 N133 P133 R133 T133 V133 X133 Z133 AB133 AD133 AF133 AH133:XFD133">
    <cfRule type="duplicateValues" dxfId="304" priority="3521"/>
  </conditionalFormatting>
  <conditionalFormatting sqref="F134 C134:D134 H134 J134 L134 N134 P134 R134 T134 V134 X134 Z134 AB134 AD134 AF134 AH134:XFD134">
    <cfRule type="duplicateValues" dxfId="303" priority="3520"/>
  </conditionalFormatting>
  <conditionalFormatting sqref="F135 C135:D135 H135 J135 L135 N135 P135 R135 T135 V135 X135 Z135 AB135 AD135 AF135 AH135:XFD135">
    <cfRule type="duplicateValues" dxfId="302" priority="3519"/>
  </conditionalFormatting>
  <conditionalFormatting sqref="F136 C136:D136 H136 J136 L136 N136 P136 R136 T136 V136 X136 Z136 AB136 AD136 AF136 AH136:XFD136">
    <cfRule type="duplicateValues" dxfId="301" priority="3518"/>
  </conditionalFormatting>
  <conditionalFormatting sqref="F137 C137:D137 H137 J137 L137 N137 P137 R137 V137 X137 Z137 AB137 AD137 AF137 AH137:XFD137">
    <cfRule type="duplicateValues" dxfId="300" priority="3517"/>
  </conditionalFormatting>
  <conditionalFormatting sqref="H138 C138:D138 J138 L138 N138 P138 R138 T138 V138 X138 Z138 AB138 AD138 AF138 AH138:XFD138 F138">
    <cfRule type="duplicateValues" dxfId="299" priority="3516"/>
  </conditionalFormatting>
  <conditionalFormatting sqref="F139 C139:D139 H139 J139 L139 N139 P139 R139 T139 V139 X139 Z139 AB139 AD139 AF139 AH139:XFD139">
    <cfRule type="duplicateValues" dxfId="298" priority="3515"/>
  </conditionalFormatting>
  <conditionalFormatting sqref="F140 C140:D140 H140 J140 L140 N140 P140 R140 T140 V140 X140 Z140 AB140 AD140 AF140 AH140:XFD140">
    <cfRule type="duplicateValues" dxfId="297" priority="3514"/>
  </conditionalFormatting>
  <conditionalFormatting sqref="F141 C141:D141 H141 J141 L141 N141 P141 R141 T141 V141 X141 Z141 AB141 AD141 AH141:XFD141">
    <cfRule type="duplicateValues" dxfId="296" priority="3513"/>
  </conditionalFormatting>
  <conditionalFormatting sqref="F142 C142:D142 H142 J142 L142 N142 P142 R142 T142 V142 X142 AB142 AD142 AF142 AH142:XFD142 Z142">
    <cfRule type="duplicateValues" dxfId="295" priority="3512"/>
  </conditionalFormatting>
  <conditionalFormatting sqref="F143 C143:D143 H143 J143 L143 N143 P143 R143 T143 V143 X143 Z143 AB143 AD143 AF143 AH143:XFD143">
    <cfRule type="duplicateValues" dxfId="294" priority="3511"/>
  </conditionalFormatting>
  <conditionalFormatting sqref="F144 C144:D144 H144 J144 L144 N144 P144 R144 T144 V144 X144 Z144 AB144 AD144 AF144 AH144:XFD144">
    <cfRule type="duplicateValues" dxfId="293" priority="3510"/>
  </conditionalFormatting>
  <conditionalFormatting sqref="F145 C145:D145 H145 J145 L145 N145 P145 R145 T145 V145 X145 Z145 AB145 AD145 AH145:XFD145 AF145">
    <cfRule type="duplicateValues" dxfId="292" priority="3509"/>
  </conditionalFormatting>
  <conditionalFormatting sqref="F146 C146:D146 H146 J146 L146 N146 P146 R146 T146 V146 X146 Z146 AB146 AD146 AF146 AH146:XFD146">
    <cfRule type="duplicateValues" dxfId="291" priority="3508"/>
  </conditionalFormatting>
  <conditionalFormatting sqref="F147 C147:D147 H147 J147 L147 N147 P147 R147 T147 V147 X147 Z147 AB147 AD147 AF147 AH147:XFD147">
    <cfRule type="duplicateValues" dxfId="290" priority="3507"/>
  </conditionalFormatting>
  <conditionalFormatting sqref="F148 C148:D148 H148 J148 L148 N148 P148 T148 V148 X148 Z148 AB148 AD148 AF148 AH148:XFD148 R148">
    <cfRule type="duplicateValues" dxfId="289" priority="3506"/>
  </conditionalFormatting>
  <conditionalFormatting sqref="H149 C149:D149 L149 N149 P149 R149 T149 V149 X149 Z149 AB149 AD149 AF149 AH149:XFD149 F149">
    <cfRule type="duplicateValues" dxfId="288" priority="3505"/>
  </conditionalFormatting>
  <conditionalFormatting sqref="F150 C150:D150 H150 L150 P150 R150 T150 Z150 AB150 AD150 AF150 AH150:XFD150 V150 X150">
    <cfRule type="duplicateValues" dxfId="287" priority="3504"/>
  </conditionalFormatting>
  <conditionalFormatting sqref="F151 C151:D151 L151 P151 R151 T151 V151 X151 Z151 AB151 AD151 AF151 AH151:XFD151 H151">
    <cfRule type="duplicateValues" dxfId="286" priority="3503"/>
  </conditionalFormatting>
  <conditionalFormatting sqref="F152 C152:D152 H152 L152 P152 R152 T152 V152 X152 Z152 AB152 AD152 AF152 AH152:XFD152">
    <cfRule type="duplicateValues" dxfId="285" priority="3502"/>
  </conditionalFormatting>
  <conditionalFormatting sqref="F153 C153:D153 H153 L153 P153 R153 T153 V153 X153 Z153 AB153 AD153 AF153 AH153:XFD153">
    <cfRule type="duplicateValues" dxfId="284" priority="3501"/>
  </conditionalFormatting>
  <conditionalFormatting sqref="F154 C154:D154 H154 L154 P154 R154 T154 V154 X154 AB154 AD154 AF154 AH154:XFD154 Z154">
    <cfRule type="duplicateValues" dxfId="283" priority="3500"/>
  </conditionalFormatting>
  <conditionalFormatting sqref="F155 C155:D155 H155 R155 T155 V155 X155 Z155 AD155 AF155 AH155:XFD155 L155 AB155">
    <cfRule type="duplicateValues" dxfId="282" priority="3499"/>
  </conditionalFormatting>
  <conditionalFormatting sqref="F156 C156:D156 H156 L156 P156 R156 T156 V156 X156 Z156 AB156 AD156 AF156 AH156:XFD156">
    <cfRule type="duplicateValues" dxfId="281" priority="3498"/>
  </conditionalFormatting>
  <conditionalFormatting sqref="F157 C157:D157 H157 L157 P157 R157 T157 V157 X157 Z157 AB157 AD157 AF157 AH157:XFD157">
    <cfRule type="duplicateValues" dxfId="280" priority="3497"/>
  </conditionalFormatting>
  <conditionalFormatting sqref="F158 C158:D158 H158 L158 P158 R158 T158 V158 X158 Z158 AB158 AD158 AF158 AH158:XFD158">
    <cfRule type="duplicateValues" dxfId="279" priority="3496"/>
  </conditionalFormatting>
  <conditionalFormatting sqref="F159 C159:D159 H159 L159 P159 R159 T159 V159 X159 Z159 AB159 AD159 AF159 AH159:XFD159">
    <cfRule type="duplicateValues" dxfId="278" priority="3495"/>
  </conditionalFormatting>
  <conditionalFormatting sqref="T160 C160:D160 AF160 F160 H160 L160 X160 Z160 AB160 AH160:XFD160 V160">
    <cfRule type="duplicateValues" dxfId="277" priority="3494"/>
  </conditionalFormatting>
  <conditionalFormatting sqref="T161 C161:D161 F161 H161 L161 V161 X161 Z161 AB161 AD161 AF161 AH161:XFD161">
    <cfRule type="duplicateValues" dxfId="276" priority="3493"/>
  </conditionalFormatting>
  <conditionalFormatting sqref="L174 C174:D174 F174 H174 V174 X174 Z174 AB174 AD174 AF174 AH174:XFD174">
    <cfRule type="duplicateValues" dxfId="275" priority="3492"/>
  </conditionalFormatting>
  <conditionalFormatting sqref="F190 C190:D190 H190 J190 L190 N190 P190 R190 T190 V190 X190 AB190 AD190 AF190 AH190:XFD190 Z190">
    <cfRule type="duplicateValues" dxfId="274" priority="3491"/>
  </conditionalFormatting>
  <conditionalFormatting sqref="R160">
    <cfRule type="duplicateValues" dxfId="273" priority="3481"/>
  </conditionalFormatting>
  <conditionalFormatting sqref="R161">
    <cfRule type="duplicateValues" dxfId="272" priority="3480"/>
  </conditionalFormatting>
  <conditionalFormatting sqref="R174">
    <cfRule type="duplicateValues" dxfId="271" priority="3479"/>
  </conditionalFormatting>
  <conditionalFormatting sqref="P160">
    <cfRule type="duplicateValues" dxfId="270" priority="3478"/>
  </conditionalFormatting>
  <conditionalFormatting sqref="P161">
    <cfRule type="duplicateValues" dxfId="269" priority="3477"/>
  </conditionalFormatting>
  <conditionalFormatting sqref="P174">
    <cfRule type="duplicateValues" dxfId="268" priority="3476"/>
  </conditionalFormatting>
  <conditionalFormatting sqref="AD160">
    <cfRule type="duplicateValues" dxfId="267" priority="3475"/>
  </conditionalFormatting>
  <conditionalFormatting sqref="H8">
    <cfRule type="duplicateValues" dxfId="266" priority="3445"/>
  </conditionalFormatting>
  <conditionalFormatting sqref="F11">
    <cfRule type="duplicateValues" dxfId="265" priority="3444"/>
  </conditionalFormatting>
  <conditionalFormatting sqref="T12">
    <cfRule type="duplicateValues" dxfId="264" priority="3443"/>
  </conditionalFormatting>
  <conditionalFormatting sqref="F15">
    <cfRule type="duplicateValues" dxfId="263" priority="3442"/>
  </conditionalFormatting>
  <conditionalFormatting sqref="R15">
    <cfRule type="duplicateValues" dxfId="262" priority="3441"/>
  </conditionalFormatting>
  <conditionalFormatting sqref="X15">
    <cfRule type="duplicateValues" dxfId="261" priority="3440"/>
  </conditionalFormatting>
  <conditionalFormatting sqref="AF15">
    <cfRule type="duplicateValues" dxfId="260" priority="3439"/>
  </conditionalFormatting>
  <conditionalFormatting sqref="AB16">
    <cfRule type="duplicateValues" dxfId="259" priority="3438"/>
  </conditionalFormatting>
  <conditionalFormatting sqref="X16">
    <cfRule type="duplicateValues" dxfId="258" priority="3437"/>
  </conditionalFormatting>
  <conditionalFormatting sqref="P20">
    <cfRule type="duplicateValues" dxfId="257" priority="3436"/>
  </conditionalFormatting>
  <conditionalFormatting sqref="F21">
    <cfRule type="duplicateValues" dxfId="256" priority="3435"/>
  </conditionalFormatting>
  <conditionalFormatting sqref="P21">
    <cfRule type="duplicateValues" dxfId="255" priority="3434"/>
  </conditionalFormatting>
  <conditionalFormatting sqref="R23">
    <cfRule type="duplicateValues" dxfId="254" priority="3433"/>
  </conditionalFormatting>
  <conditionalFormatting sqref="AD23">
    <cfRule type="duplicateValues" dxfId="253" priority="3432"/>
  </conditionalFormatting>
  <conditionalFormatting sqref="AB28">
    <cfRule type="duplicateValues" dxfId="252" priority="3431"/>
  </conditionalFormatting>
  <conditionalFormatting sqref="T29">
    <cfRule type="duplicateValues" dxfId="251" priority="3430"/>
  </conditionalFormatting>
  <conditionalFormatting sqref="Z31">
    <cfRule type="duplicateValues" dxfId="250" priority="3429"/>
  </conditionalFormatting>
  <conditionalFormatting sqref="X32">
    <cfRule type="duplicateValues" dxfId="249" priority="3428"/>
  </conditionalFormatting>
  <conditionalFormatting sqref="P33">
    <cfRule type="duplicateValues" dxfId="248" priority="3427"/>
  </conditionalFormatting>
  <conditionalFormatting sqref="Z33">
    <cfRule type="duplicateValues" dxfId="247" priority="3426"/>
  </conditionalFormatting>
  <conditionalFormatting sqref="L34">
    <cfRule type="duplicateValues" dxfId="246" priority="3425"/>
  </conditionalFormatting>
  <conditionalFormatting sqref="Z38">
    <cfRule type="duplicateValues" dxfId="245" priority="3424"/>
  </conditionalFormatting>
  <conditionalFormatting sqref="L43">
    <cfRule type="duplicateValues" dxfId="244" priority="3423"/>
  </conditionalFormatting>
  <conditionalFormatting sqref="L46">
    <cfRule type="duplicateValues" dxfId="243" priority="3422"/>
  </conditionalFormatting>
  <conditionalFormatting sqref="J55">
    <cfRule type="duplicateValues" dxfId="242" priority="3421"/>
  </conditionalFormatting>
  <conditionalFormatting sqref="T59">
    <cfRule type="duplicateValues" dxfId="241" priority="3420"/>
  </conditionalFormatting>
  <conditionalFormatting sqref="J62">
    <cfRule type="duplicateValues" dxfId="240" priority="3419"/>
  </conditionalFormatting>
  <conditionalFormatting sqref="N81">
    <cfRule type="duplicateValues" dxfId="239" priority="3418"/>
  </conditionalFormatting>
  <conditionalFormatting sqref="AF89">
    <cfRule type="duplicateValues" dxfId="238" priority="3417"/>
  </conditionalFormatting>
  <conditionalFormatting sqref="Z90">
    <cfRule type="duplicateValues" dxfId="237" priority="3416"/>
  </conditionalFormatting>
  <conditionalFormatting sqref="Z100">
    <cfRule type="duplicateValues" dxfId="236" priority="3415"/>
  </conditionalFormatting>
  <conditionalFormatting sqref="AD123">
    <cfRule type="duplicateValues" dxfId="235" priority="3414"/>
  </conditionalFormatting>
  <conditionalFormatting sqref="X132">
    <cfRule type="duplicateValues" dxfId="234" priority="3413"/>
  </conditionalFormatting>
  <conditionalFormatting sqref="T137">
    <cfRule type="duplicateValues" dxfId="233" priority="3412"/>
  </conditionalFormatting>
  <conditionalFormatting sqref="T20">
    <cfRule type="duplicateValues" dxfId="232" priority="3410"/>
  </conditionalFormatting>
  <conditionalFormatting sqref="T162 C162:D162 F162 H162 L162 V162 X162 Z162 AB162 AD162 AF162 AH162:XFD162">
    <cfRule type="duplicateValues" dxfId="231" priority="3408"/>
  </conditionalFormatting>
  <conditionalFormatting sqref="R162">
    <cfRule type="duplicateValues" dxfId="230" priority="3407"/>
  </conditionalFormatting>
  <conditionalFormatting sqref="P162">
    <cfRule type="duplicateValues" dxfId="229" priority="3406"/>
  </conditionalFormatting>
  <conditionalFormatting sqref="T163 C163:D163 F163 H163 L163 V163 X163 Z163 AB163 AD163 AH163:XFD163 AF163">
    <cfRule type="duplicateValues" dxfId="228" priority="3404"/>
  </conditionalFormatting>
  <conditionalFormatting sqref="R163">
    <cfRule type="duplicateValues" dxfId="227" priority="3403"/>
  </conditionalFormatting>
  <conditionalFormatting sqref="P163">
    <cfRule type="duplicateValues" dxfId="226" priority="3402"/>
  </conditionalFormatting>
  <conditionalFormatting sqref="T164 C164 L164 V164 X164 Z164 AB164 AD164 AF164 AH164:XFD164">
    <cfRule type="duplicateValues" dxfId="225" priority="3400"/>
  </conditionalFormatting>
  <conditionalFormatting sqref="R164">
    <cfRule type="duplicateValues" dxfId="224" priority="3399"/>
  </conditionalFormatting>
  <conditionalFormatting sqref="P164">
    <cfRule type="duplicateValues" dxfId="223" priority="3398"/>
  </conditionalFormatting>
  <conditionalFormatting sqref="T170 C170:D170 F170 H170 L170 V170 X170 Z170 AB170 AD170 AF170 AH170:XFD170">
    <cfRule type="duplicateValues" dxfId="222" priority="3396"/>
  </conditionalFormatting>
  <conditionalFormatting sqref="R170">
    <cfRule type="duplicateValues" dxfId="221" priority="3395"/>
  </conditionalFormatting>
  <conditionalFormatting sqref="P170">
    <cfRule type="duplicateValues" dxfId="220" priority="3394"/>
  </conditionalFormatting>
  <conditionalFormatting sqref="T171 C171:D171 F171 H171 L171 V171 X171 Z171 AB171 AD171 AF171 AH171:XFD171">
    <cfRule type="duplicateValues" dxfId="219" priority="3392"/>
  </conditionalFormatting>
  <conditionalFormatting sqref="P171">
    <cfRule type="duplicateValues" dxfId="218" priority="3390"/>
  </conditionalFormatting>
  <conditionalFormatting sqref="F172 C172:D172 H172 L172 V172 X172 Z172 AB172 AD172 AH172:XFD172 AF172">
    <cfRule type="duplicateValues" dxfId="217" priority="3388"/>
  </conditionalFormatting>
  <conditionalFormatting sqref="R172">
    <cfRule type="duplicateValues" dxfId="216" priority="3387"/>
  </conditionalFormatting>
  <conditionalFormatting sqref="P172">
    <cfRule type="duplicateValues" dxfId="215" priority="3386"/>
  </conditionalFormatting>
  <conditionalFormatting sqref="T173 C173:D173 F173 H173 L173 V173 X173 Z173 AB173 AD173 AF173 AH173:XFD173">
    <cfRule type="duplicateValues" dxfId="214" priority="3384"/>
  </conditionalFormatting>
  <conditionalFormatting sqref="R173">
    <cfRule type="duplicateValues" dxfId="213" priority="3383"/>
  </conditionalFormatting>
  <conditionalFormatting sqref="P173">
    <cfRule type="duplicateValues" dxfId="212" priority="3382"/>
  </conditionalFormatting>
  <conditionalFormatting sqref="T165 C165:D165 H165 L165 V165 Z165 AB165 AD165 AF165 AH165:XFD165 F165 X165">
    <cfRule type="duplicateValues" dxfId="211" priority="3380"/>
  </conditionalFormatting>
  <conditionalFormatting sqref="R165">
    <cfRule type="duplicateValues" dxfId="210" priority="3379"/>
  </conditionalFormatting>
  <conditionalFormatting sqref="P165">
    <cfRule type="duplicateValues" dxfId="209" priority="3378"/>
  </conditionalFormatting>
  <conditionalFormatting sqref="T166 C166:D166 F166 H166 L166 V166 X166 Z166 AB166 AD166 AF166 AH166:XFD166">
    <cfRule type="duplicateValues" dxfId="208" priority="3376"/>
  </conditionalFormatting>
  <conditionalFormatting sqref="R166">
    <cfRule type="duplicateValues" dxfId="207" priority="3375"/>
  </conditionalFormatting>
  <conditionalFormatting sqref="P166">
    <cfRule type="duplicateValues" dxfId="206" priority="3374"/>
  </conditionalFormatting>
  <conditionalFormatting sqref="T167 C167:D167 F167 H167 L167 V167 X167 Z167 AB167 AD167 AF167 AH167:XFD167">
    <cfRule type="duplicateValues" dxfId="205" priority="3372"/>
  </conditionalFormatting>
  <conditionalFormatting sqref="R167">
    <cfRule type="duplicateValues" dxfId="204" priority="3371"/>
  </conditionalFormatting>
  <conditionalFormatting sqref="P167">
    <cfRule type="duplicateValues" dxfId="203" priority="3370"/>
  </conditionalFormatting>
  <conditionalFormatting sqref="T168 C168:D168 F168 H168 L168 V168 X168 Z168 AB168 AD168 AF168 AH168:XFD168">
    <cfRule type="duplicateValues" dxfId="202" priority="3368"/>
  </conditionalFormatting>
  <conditionalFormatting sqref="R168">
    <cfRule type="duplicateValues" dxfId="201" priority="3367"/>
  </conditionalFormatting>
  <conditionalFormatting sqref="P168">
    <cfRule type="duplicateValues" dxfId="200" priority="3366"/>
  </conditionalFormatting>
  <conditionalFormatting sqref="T169 C169:D169 F169 H169 L169 V169 X169 Z169 AB169 AF169 AH169:XFD169 AD169">
    <cfRule type="duplicateValues" dxfId="199" priority="3364"/>
  </conditionalFormatting>
  <conditionalFormatting sqref="R169">
    <cfRule type="duplicateValues" dxfId="198" priority="3363"/>
  </conditionalFormatting>
  <conditionalFormatting sqref="P169">
    <cfRule type="duplicateValues" dxfId="197" priority="3362"/>
  </conditionalFormatting>
  <conditionalFormatting sqref="D164 H164 F164">
    <cfRule type="duplicateValues" dxfId="196" priority="3361"/>
  </conditionalFormatting>
  <conditionalFormatting sqref="T172">
    <cfRule type="duplicateValues" dxfId="195" priority="3360"/>
  </conditionalFormatting>
  <conditionalFormatting sqref="F175 C175:D175 H175 L175 P175 R175 T175 V175 X175 Z175 AB175 AD175 AF175 AH175:XFD175">
    <cfRule type="duplicateValues" dxfId="194" priority="3358"/>
  </conditionalFormatting>
  <conditionalFormatting sqref="F176 C176:D176 H176 L176 P176 R176 T176 V176 X176 Z176 AB176 AD176 AF176 AH176:XFD176">
    <cfRule type="duplicateValues" dxfId="193" priority="3356"/>
  </conditionalFormatting>
  <conditionalFormatting sqref="F177 C177:D177 H177 L177 P177 R177 T177 V177 X177 Z177 AB177 AD177 AF177 AH177:XFD177">
    <cfRule type="duplicateValues" dxfId="192" priority="3354"/>
  </conditionalFormatting>
  <conditionalFormatting sqref="F178 C178:D178 H178 L178 P178 R178 T178 V178 X178 AB178 AD178 AF178 AH178:XFD178">
    <cfRule type="duplicateValues" dxfId="191" priority="3352"/>
  </conditionalFormatting>
  <conditionalFormatting sqref="F179 C179:D179 L179 P179 R179 T179 V179 X179 Z179 AB179 AD179 AF179 AH179:XFD179 H179">
    <cfRule type="duplicateValues" dxfId="190" priority="3350"/>
  </conditionalFormatting>
  <conditionalFormatting sqref="F180 C180:D180 H180 L180 P180 R180 T180 V180 X180 Z180 AB180 AD180 AF180 AH180:XFD180">
    <cfRule type="duplicateValues" dxfId="189" priority="3348"/>
  </conditionalFormatting>
  <conditionalFormatting sqref="F181 C181:D181 H181 L181 P181 R181 T181 V181 X181 Z181 AB181 AD181 AF181 AH181:XFD181">
    <cfRule type="duplicateValues" dxfId="188" priority="3346"/>
  </conditionalFormatting>
  <conditionalFormatting sqref="C182:D182 H182 L182 P182 R182 T182 V182 X182 Z182 AB182 AD182 AF182 AH182:XFD182">
    <cfRule type="duplicateValues" dxfId="187" priority="3344"/>
  </conditionalFormatting>
  <conditionalFormatting sqref="F182">
    <cfRule type="duplicateValues" dxfId="186" priority="3342"/>
  </conditionalFormatting>
  <conditionalFormatting sqref="F183 C183:D183 H183 L183 P183 R183 T183 V183 X183 Z183 AB183 AD183 AF183 AH183:XFD183">
    <cfRule type="duplicateValues" dxfId="185" priority="3340"/>
  </conditionalFormatting>
  <conditionalFormatting sqref="F184 C184:D184 H184 L184 P184 R184 T184 V184 X184 Z184 AB184 AD184 AF184 AH184:XFD184">
    <cfRule type="duplicateValues" dxfId="184" priority="3338"/>
  </conditionalFormatting>
  <conditionalFormatting sqref="F185 C185:D185 H185 L185 P185 R185 T185 V185 X185 Z185 AB185 AD185 AF185 AH185:XFD185">
    <cfRule type="duplicateValues" dxfId="183" priority="3336"/>
  </conditionalFormatting>
  <conditionalFormatting sqref="F186 C186:D186 H186 L186 P186 R186 V186 X186 Z186 AB186 AF186 AH186:XFD186 T186 AD186">
    <cfRule type="duplicateValues" dxfId="182" priority="3334"/>
  </conditionalFormatting>
  <conditionalFormatting sqref="F187 C187:D187 H187 L187 P187 R187 T187 V187 X187 Z187 AB187 AD187 AF187 AH187:XFD187">
    <cfRule type="duplicateValues" dxfId="181" priority="3332"/>
  </conditionalFormatting>
  <conditionalFormatting sqref="F188 C188:D188 H188 L188 P188 R188 T188 V188 Z188 AB188 AD188 AF188 AH188:XFD188 X188">
    <cfRule type="duplicateValues" dxfId="180" priority="3330"/>
  </conditionalFormatting>
  <conditionalFormatting sqref="F189 C189:D189 H189 J189 L189 N189 P189 R189 T189 V189 X189 Z189 AB189 AD189 AF189 AH189:XFD189">
    <cfRule type="duplicateValues" dxfId="179" priority="3328"/>
  </conditionalFormatting>
  <conditionalFormatting sqref="Z178">
    <cfRule type="duplicateValues" dxfId="178" priority="3327"/>
  </conditionalFormatting>
  <conditionalFormatting sqref="F191 C191:D191 H191 J191 L191 N191 P191 R191 T191 V191 X191 Z191 AB191 AD191 AF191 AH191:XFD191">
    <cfRule type="duplicateValues" dxfId="177" priority="3326"/>
  </conditionalFormatting>
  <conditionalFormatting sqref="F192 C192:D192 H192 J192 L192 P192 R192 T192 V192 X192 Z192 AB192 AD192 AF192 AH192:XFD192 N192">
    <cfRule type="duplicateValues" dxfId="176" priority="3324"/>
  </conditionalFormatting>
  <conditionalFormatting sqref="F193 C193:D193 H193 J193 L193 N193 P193 R193 T193 V193 X193 AB193 AD193 AF193 AH193:XFD193">
    <cfRule type="duplicateValues" dxfId="175" priority="3322"/>
  </conditionalFormatting>
  <conditionalFormatting sqref="F194 C194:D194 H194 J194 L194 N194 R194 T194 V194 X194 Z194 AB194 AD194 AF194 AH194:XFD194 P194">
    <cfRule type="duplicateValues" dxfId="174" priority="3320"/>
  </conditionalFormatting>
  <conditionalFormatting sqref="F195 C195:D195 H195 J195 L195 N195 P195 R195 T195 V195 X195 Z195 AB195 AD195 AH195:XFD195 AF195">
    <cfRule type="duplicateValues" dxfId="173" priority="3318"/>
  </conditionalFormatting>
  <conditionalFormatting sqref="F196 C196:D196 H196 J196 L196 N196 P196 R196 T196 V196 X196 Z196 AB196 AD196 AF196 AH196:XFD196">
    <cfRule type="duplicateValues" dxfId="172" priority="3313"/>
  </conditionalFormatting>
  <conditionalFormatting sqref="F197 C197:D197 H197 J197 L197 N197 P197 T197 V197 X197 Z197 AB197 AD197 AF197 AH197:XFD197 R197">
    <cfRule type="duplicateValues" dxfId="171" priority="3311"/>
  </conditionalFormatting>
  <conditionalFormatting sqref="F198 C198:D198 H198 J198 L198 N198 P198 R198 T198 V198 X198 Z198 AB198 AD198 AF198 AH198:XFD198">
    <cfRule type="duplicateValues" dxfId="170" priority="3309"/>
  </conditionalFormatting>
  <conditionalFormatting sqref="F204 C204:D204 H204 J204 L204 N204 P204 R204 T204 V204 X204 Z204 AB204 AD204 AF204 AH204:XFD204">
    <cfRule type="duplicateValues" dxfId="169" priority="3307"/>
  </conditionalFormatting>
  <conditionalFormatting sqref="F205 C205:D205 H205 J205 L205 N205 P205 R205 T205 V205 X205 Z205 AB205 AD205 AF205 AH205:XFD205">
    <cfRule type="duplicateValues" dxfId="168" priority="3305"/>
  </conditionalFormatting>
  <conditionalFormatting sqref="F199 C199:D199 H199 J199 L199 N199 P199 R199 T199 V199 X199 Z199 AD199 AF199 AH199:XFD199 AB199">
    <cfRule type="duplicateValues" dxfId="167" priority="3299"/>
  </conditionalFormatting>
  <conditionalFormatting sqref="F200 C200:D200 H200 J200 L200 N200 P200 R200 V200 X200 Z200 AB200 AF200 AH200:XFD200 T200 AD200">
    <cfRule type="duplicateValues" dxfId="166" priority="3297"/>
  </conditionalFormatting>
  <conditionalFormatting sqref="F201 C201:D201 H201 J201 L201 N201 P201 R201 T201 V201 X201 Z201 AB201 AD201 AF201 AH201:XFD201">
    <cfRule type="duplicateValues" dxfId="165" priority="3295"/>
  </conditionalFormatting>
  <conditionalFormatting sqref="F202 C202:D202 H202 J202 L202 N202 P202 R202 T202 V202 X202 Z202 AB202 AD202 AF202 AH202:XFD202">
    <cfRule type="duplicateValues" dxfId="164" priority="3293"/>
  </conditionalFormatting>
  <conditionalFormatting sqref="F203 C203:D203 H203 J203 L203 N203 P203 R203 T203 V203 X203 Z203 AB203 AD203 AF203 AH203:XFD203">
    <cfRule type="duplicateValues" dxfId="163" priority="3291"/>
  </conditionalFormatting>
  <conditionalFormatting sqref="N5">
    <cfRule type="duplicateValues" dxfId="162" priority="527"/>
  </conditionalFormatting>
  <conditionalFormatting sqref="J6">
    <cfRule type="duplicateValues" dxfId="161" priority="526"/>
  </conditionalFormatting>
  <conditionalFormatting sqref="N2">
    <cfRule type="duplicateValues" dxfId="160" priority="525"/>
  </conditionalFormatting>
  <conditionalFormatting sqref="F8">
    <cfRule type="duplicateValues" dxfId="159" priority="524"/>
  </conditionalFormatting>
  <conditionalFormatting sqref="D8">
    <cfRule type="duplicateValues" dxfId="158" priority="523"/>
  </conditionalFormatting>
  <conditionalFormatting sqref="J9">
    <cfRule type="duplicateValues" dxfId="157" priority="522"/>
  </conditionalFormatting>
  <conditionalFormatting sqref="AD9">
    <cfRule type="duplicateValues" dxfId="156" priority="521"/>
  </conditionalFormatting>
  <conditionalFormatting sqref="N10">
    <cfRule type="duplicateValues" dxfId="155" priority="520"/>
  </conditionalFormatting>
  <conditionalFormatting sqref="T10">
    <cfRule type="duplicateValues" dxfId="154" priority="519"/>
  </conditionalFormatting>
  <conditionalFormatting sqref="AB10">
    <cfRule type="duplicateValues" dxfId="153" priority="518"/>
  </conditionalFormatting>
  <conditionalFormatting sqref="X11">
    <cfRule type="duplicateValues" dxfId="152" priority="517"/>
  </conditionalFormatting>
  <conditionalFormatting sqref="V12">
    <cfRule type="duplicateValues" dxfId="151" priority="516"/>
  </conditionalFormatting>
  <conditionalFormatting sqref="F13">
    <cfRule type="duplicateValues" dxfId="150" priority="515"/>
  </conditionalFormatting>
  <conditionalFormatting sqref="AB13">
    <cfRule type="duplicateValues" dxfId="149" priority="514"/>
  </conditionalFormatting>
  <conditionalFormatting sqref="H14">
    <cfRule type="duplicateValues" dxfId="148" priority="513"/>
  </conditionalFormatting>
  <conditionalFormatting sqref="Z16">
    <cfRule type="duplicateValues" dxfId="147" priority="512"/>
  </conditionalFormatting>
  <conditionalFormatting sqref="N17">
    <cfRule type="duplicateValues" dxfId="146" priority="511"/>
  </conditionalFormatting>
  <conditionalFormatting sqref="Z18">
    <cfRule type="duplicateValues" dxfId="145" priority="510"/>
  </conditionalFormatting>
  <conditionalFormatting sqref="Z24">
    <cfRule type="duplicateValues" dxfId="144" priority="509"/>
  </conditionalFormatting>
  <conditionalFormatting sqref="AB24">
    <cfRule type="duplicateValues" dxfId="143" priority="508"/>
  </conditionalFormatting>
  <conditionalFormatting sqref="AF26">
    <cfRule type="duplicateValues" dxfId="142" priority="507"/>
  </conditionalFormatting>
  <conditionalFormatting sqref="AF28">
    <cfRule type="duplicateValues" dxfId="141" priority="506"/>
  </conditionalFormatting>
  <conditionalFormatting sqref="J36">
    <cfRule type="duplicateValues" dxfId="140" priority="505"/>
  </conditionalFormatting>
  <conditionalFormatting sqref="P36">
    <cfRule type="duplicateValues" dxfId="139" priority="504"/>
  </conditionalFormatting>
  <conditionalFormatting sqref="AB37">
    <cfRule type="duplicateValues" dxfId="138" priority="503"/>
  </conditionalFormatting>
  <conditionalFormatting sqref="AF40">
    <cfRule type="duplicateValues" dxfId="137" priority="500"/>
  </conditionalFormatting>
  <conditionalFormatting sqref="P49">
    <cfRule type="duplicateValues" dxfId="136" priority="499"/>
  </conditionalFormatting>
  <conditionalFormatting sqref="T49">
    <cfRule type="duplicateValues" dxfId="135" priority="498"/>
  </conditionalFormatting>
  <conditionalFormatting sqref="X55">
    <cfRule type="duplicateValues" dxfId="134" priority="497"/>
  </conditionalFormatting>
  <conditionalFormatting sqref="L73">
    <cfRule type="duplicateValues" dxfId="133" priority="496"/>
  </conditionalFormatting>
  <conditionalFormatting sqref="AB85">
    <cfRule type="duplicateValues" dxfId="132" priority="495"/>
  </conditionalFormatting>
  <conditionalFormatting sqref="V89">
    <cfRule type="duplicateValues" dxfId="131" priority="494"/>
  </conditionalFormatting>
  <conditionalFormatting sqref="AB107">
    <cfRule type="duplicateValues" dxfId="130" priority="493"/>
  </conditionalFormatting>
  <conditionalFormatting sqref="V110">
    <cfRule type="duplicateValues" dxfId="129" priority="492"/>
  </conditionalFormatting>
  <conditionalFormatting sqref="AF114">
    <cfRule type="duplicateValues" dxfId="128" priority="491"/>
  </conditionalFormatting>
  <conditionalFormatting sqref="AD122">
    <cfRule type="duplicateValues" dxfId="127" priority="490"/>
  </conditionalFormatting>
  <conditionalFormatting sqref="N132">
    <cfRule type="duplicateValues" dxfId="126" priority="489"/>
  </conditionalFormatting>
  <conditionalFormatting sqref="AF141">
    <cfRule type="duplicateValues" dxfId="125" priority="488"/>
  </conditionalFormatting>
  <conditionalFormatting sqref="P155">
    <cfRule type="duplicateValues" dxfId="124" priority="487"/>
  </conditionalFormatting>
  <conditionalFormatting sqref="R171">
    <cfRule type="duplicateValues" dxfId="123" priority="486"/>
  </conditionalFormatting>
  <conditionalFormatting sqref="T174">
    <cfRule type="duplicateValues" dxfId="122" priority="485"/>
  </conditionalFormatting>
  <conditionalFormatting sqref="Z193">
    <cfRule type="duplicateValues" dxfId="121" priority="484"/>
  </conditionalFormatting>
  <conditionalFormatting sqref="C232:D232 J232 L232 N232 P232 R232 T232 V232 X232 Z232 AB232 AD232 AF232 AH232:XFD232">
    <cfRule type="duplicateValues" dxfId="120" priority="468"/>
  </conditionalFormatting>
  <conditionalFormatting sqref="C231:D231 H231 J231 L231 N231 P231 R231 T231 V231 X231 Z231 AB231 AD231 AF231 AH231:XFD231">
    <cfRule type="duplicateValues" dxfId="119" priority="454"/>
  </conditionalFormatting>
  <conditionalFormatting sqref="C230:D230 J230 L230 N230 P230 R230 T230 V230 X230 Z230 AB230 AD230 AF230 AH230:XFD230">
    <cfRule type="duplicateValues" dxfId="118" priority="440"/>
  </conditionalFormatting>
  <conditionalFormatting sqref="C229:D229 J229 L229 N229 P229 R229 T229 V229 X229 Z229 AB229 AD229 AF229 AH229:XFD229">
    <cfRule type="duplicateValues" dxfId="117" priority="426"/>
  </conditionalFormatting>
  <conditionalFormatting sqref="C228:D228 J228 L228 N228 P228 T228 V228 X228 Z228 AB228 AD228 AF228 AH228:XFD228 R228">
    <cfRule type="duplicateValues" dxfId="116" priority="412"/>
  </conditionalFormatting>
  <conditionalFormatting sqref="F227 C227:D227 H227 J227 L227 N227 P227 R227 T227 V227 X227 Z227 AB227 AD227 AF227 AH227:XFD227">
    <cfRule type="duplicateValues" dxfId="115" priority="398"/>
  </conditionalFormatting>
  <conditionalFormatting sqref="C226:D226 H226 J226 L226 N226 P226 R226 T226 V226 X226 Z226 AB226 AD226 AF226 AH226:XFD226 F226">
    <cfRule type="duplicateValues" dxfId="114" priority="384"/>
  </conditionalFormatting>
  <conditionalFormatting sqref="F225 C225:D225 H225 J225 L225 N225 P225 R225 T225 V225 X225 Z225 AB225 AD225 AF225 AH225:XFD225">
    <cfRule type="duplicateValues" dxfId="113" priority="370"/>
  </conditionalFormatting>
  <conditionalFormatting sqref="F224 C224:D224 H224 J224 L224 N224 P224 R224 T224 V224 X224 Z224 AB224 AD224 AF224 AH224:XFD224">
    <cfRule type="duplicateValues" dxfId="112" priority="356"/>
  </conditionalFormatting>
  <conditionalFormatting sqref="F223 C223:D223 H223 J223 L223 N223 R223 T223 V223 X223 Z223 AB223 AD223 AF223 AH223:XFD223 P223">
    <cfRule type="duplicateValues" dxfId="111" priority="342"/>
  </conditionalFormatting>
  <conditionalFormatting sqref="F222 C222:D222 H222 J222 L222 N222 P222 R222 T222 V222 X222 Z222 AB222 AD222 AF222 AH222:XFD222">
    <cfRule type="duplicateValues" dxfId="110" priority="328"/>
  </conditionalFormatting>
  <conditionalFormatting sqref="F221 C221:D221 H221 J221 L221 N221 P221 R221 T221 V221 X221 Z221 AB221 AD221 AF221 AH221:XFD221">
    <cfRule type="duplicateValues" dxfId="109" priority="314"/>
  </conditionalFormatting>
  <conditionalFormatting sqref="F220 C220:D220 H220 J220 L220 N220 P220 R220 T220 V220 X220 Z220 AB220 AD220 AF220 AH220:XFD220">
    <cfRule type="duplicateValues" dxfId="108" priority="300"/>
  </conditionalFormatting>
  <conditionalFormatting sqref="F219 C219:D219 H219 J219 L219 N219 P219 T219 V219 X219 Z219 AB219 AD219 AF219 AH219:XFD219 R219">
    <cfRule type="duplicateValues" dxfId="107" priority="286"/>
  </conditionalFormatting>
  <conditionalFormatting sqref="F218 C218:D218 H218 J218 L218 N218 P218 R218 T218 V218 X218 Z218 AB218 AD218 AF218 AH218:XFD218">
    <cfRule type="duplicateValues" dxfId="106" priority="272"/>
  </conditionalFormatting>
  <conditionalFormatting sqref="F217 C217:D217 H217 J217 L217 N217 P217 R217 T217 V217 X217 Z217 AB217 AD217 AF217 AH217:XFD217">
    <cfRule type="duplicateValues" dxfId="105" priority="258"/>
  </conditionalFormatting>
  <conditionalFormatting sqref="F216 C216:D216 H216 J216 L216 N216 P216 R216 T216 V216 X216 Z216 AB216 AD216 AF216 AH216:XFD216">
    <cfRule type="duplicateValues" dxfId="104" priority="244"/>
  </conditionalFormatting>
  <conditionalFormatting sqref="F215 C215:D215 H215 J215 N215 P215 R215 T215 V215 X215 Z215 AB215 AD215 AF215 AH215:XFD215 L215">
    <cfRule type="duplicateValues" dxfId="103" priority="230"/>
  </conditionalFormatting>
  <conditionalFormatting sqref="F214 C214:D214 H214 J214 L214 N214 P214 R214 T214 V214 Z214 AB214 AD214 AF214 AH214:XFD214 X214">
    <cfRule type="duplicateValues" dxfId="102" priority="216"/>
  </conditionalFormatting>
  <conditionalFormatting sqref="F213 C213:D213 H213 J213 L213 N213 P213 R213 T213 V213 X213 Z213 AB213 AD213 AF213 AH213:XFD213">
    <cfRule type="duplicateValues" dxfId="101" priority="202"/>
  </conditionalFormatting>
  <conditionalFormatting sqref="F212 C212 H212 J212 L212 N212 P212 R212 T212 V212 X212 Z212 AB212 AD212 AF212 AH212:XFD212">
    <cfRule type="duplicateValues" dxfId="100" priority="188"/>
  </conditionalFormatting>
  <conditionalFormatting sqref="F211 C211:D211 H211 J211 L211 N211 P211 R211 T211 V211 X211 Z211 AB211 AD211 AF211 AH211:XFD211">
    <cfRule type="duplicateValues" dxfId="99" priority="174"/>
  </conditionalFormatting>
  <conditionalFormatting sqref="F210 C210:D210 H210 J210 L210 N210 P210 R210 T210 V210 X210 Z210 AB210 AD210 AF210 AH210:XFD210">
    <cfRule type="duplicateValues" dxfId="98" priority="160"/>
  </conditionalFormatting>
  <conditionalFormatting sqref="F209 C209:D209 H209 J209 L209 N209 P209 R209 T209 V209 X209 Z209 AB209 AD209 AF209 AH209:XFD209">
    <cfRule type="duplicateValues" dxfId="97" priority="146"/>
  </conditionalFormatting>
  <conditionalFormatting sqref="F208 C208:D208 H208 J208 L208 N208 P208 R208 T208 V208 X208 Z208 AB208 AD208 AF208 AH208:XFD208">
    <cfRule type="duplicateValues" dxfId="96" priority="132"/>
  </conditionalFormatting>
  <conditionalFormatting sqref="F207 C207:D207 H207 J207 L207 N207 P207 R207 T207 V207 X207 Z207 AB207 AD207 AF207 AH207:XFD207">
    <cfRule type="duplicateValues" dxfId="95" priority="118"/>
  </conditionalFormatting>
  <conditionalFormatting sqref="F206 C206:D206 H206 J206 L206 N206 P206 R206 T206 V206 X206 Z206 AB206 AD206 AF206 AH206:XFD206">
    <cfRule type="duplicateValues" dxfId="94" priority="104"/>
  </conditionalFormatting>
  <conditionalFormatting sqref="D212">
    <cfRule type="duplicateValues" dxfId="93" priority="91"/>
  </conditionalFormatting>
  <conditionalFormatting sqref="F228">
    <cfRule type="duplicateValues" dxfId="92" priority="90"/>
  </conditionalFormatting>
  <conditionalFormatting sqref="F229">
    <cfRule type="duplicateValues" dxfId="91" priority="89"/>
  </conditionalFormatting>
  <conditionalFormatting sqref="F230">
    <cfRule type="duplicateValues" dxfId="90" priority="88"/>
  </conditionalFormatting>
  <conditionalFormatting sqref="F231">
    <cfRule type="duplicateValues" dxfId="89" priority="87"/>
  </conditionalFormatting>
  <conditionalFormatting sqref="F232">
    <cfRule type="duplicateValues" dxfId="88" priority="86"/>
  </conditionalFormatting>
  <conditionalFormatting sqref="H228">
    <cfRule type="duplicateValues" dxfId="87" priority="85"/>
  </conditionalFormatting>
  <conditionalFormatting sqref="H229">
    <cfRule type="duplicateValues" dxfId="86" priority="84"/>
  </conditionalFormatting>
  <conditionalFormatting sqref="H230">
    <cfRule type="duplicateValues" dxfId="85" priority="83"/>
  </conditionalFormatting>
  <conditionalFormatting sqref="H232">
    <cfRule type="duplicateValues" dxfId="84" priority="82"/>
  </conditionalFormatting>
  <conditionalFormatting sqref="H2 A2 C2:D2 J2 L2 P2 R2 T2 V2 X2 Z2 AB2 AD2 AF2 AH2:XFD2 F2 A5 A8 A11 A14 A17 A20 A23 A26 A29 A32 A35 A38 A41 A44 A47 A50 A53 A56 A59 A62 A65 A68 A71 A74 A77 A80 A83 A86 A89 A92 A95 A98 A101 A104 A107 A110 A113 A116 A119 A122 A125 A128 A131 A134 A137 A140 A143 A146 A149 A152 A155 A158 A161 A164 A167 A170 A173 A176 A179 A182 A185 A188 A191 A194 A197 A200 A203 A206 A209 A212 A215 A218 A221 A224 A227 A230">
    <cfRule type="duplicateValues" dxfId="83" priority="3768"/>
  </conditionalFormatting>
  <conditionalFormatting sqref="F3 A3 C3:D3 H3 J3 L3 N3 P3 R3 T3 V3 X3 Z3 AB3 AD3 AF3 AH3:XFD3 A6 A9 A12 A15 A18 A21 A24 A27 A30 A33 A36 A39 A42 A45 A48 A51 A54 A57 A60 A63 A66 A69 A72 A75 A78 A81 A84 A87 A90 A93 A96 A99 A102 A105 A108 A111 A114 A117 A120 A123 A126 A129 A132 A135 A138 A141 A144 A147 A150 A153 A156 A159 A162 A165 A168 A171 A174 A177 A180 A183 A186 A189 A192 A195 A198 A201 A204 A207 A210 A213 A216 A219 A222 A225 A228 A231">
    <cfRule type="duplicateValues" dxfId="82" priority="3860"/>
  </conditionalFormatting>
  <conditionalFormatting sqref="C4:D4 A4 H4 J4 L4 N4 P4 R4 V4 X4 Z4 AB4 AD4 AF4 AH4:XFD4 T4 A7 A10 A13 A16 A19 A22 A25 A28 A31 A34 A37 A40 A43 A46 A49 A52 A55 A58 A61 A64 A67 A70 A73 A76 A79 A82 A85 A88 A91 A94 A97 A100 A103 A106 A109 A112 A115 A118 A121 A124 A127 A130 A133 A136 A139 A142 A145 A148 A151 A154 A157 A160 A163 A166 A169 A172 A175 A178 A181 A184 A187 A190 A193 A196 A199 A202 A205 A208 A211 A214 A217 A220 A223 A226 A229 A232">
    <cfRule type="duplicateValues" dxfId="81" priority="3953"/>
  </conditionalFormatting>
  <conditionalFormatting sqref="J149">
    <cfRule type="duplicateValues" dxfId="80" priority="81"/>
  </conditionalFormatting>
  <conditionalFormatting sqref="J150">
    <cfRule type="duplicateValues" dxfId="79" priority="80"/>
  </conditionalFormatting>
  <conditionalFormatting sqref="J151">
    <cfRule type="duplicateValues" dxfId="78" priority="79"/>
  </conditionalFormatting>
  <conditionalFormatting sqref="J152">
    <cfRule type="duplicateValues" dxfId="77" priority="78"/>
  </conditionalFormatting>
  <conditionalFormatting sqref="J153">
    <cfRule type="duplicateValues" dxfId="76" priority="77"/>
  </conditionalFormatting>
  <conditionalFormatting sqref="J154">
    <cfRule type="duplicateValues" dxfId="75" priority="76"/>
  </conditionalFormatting>
  <conditionalFormatting sqref="J155">
    <cfRule type="duplicateValues" dxfId="74" priority="75"/>
  </conditionalFormatting>
  <conditionalFormatting sqref="J156">
    <cfRule type="duplicateValues" dxfId="73" priority="74"/>
  </conditionalFormatting>
  <conditionalFormatting sqref="J157">
    <cfRule type="duplicateValues" dxfId="72" priority="73"/>
  </conditionalFormatting>
  <conditionalFormatting sqref="J158">
    <cfRule type="duplicateValues" dxfId="71" priority="72"/>
  </conditionalFormatting>
  <conditionalFormatting sqref="J159">
    <cfRule type="duplicateValues" dxfId="70" priority="71"/>
  </conditionalFormatting>
  <conditionalFormatting sqref="J160">
    <cfRule type="duplicateValues" dxfId="69" priority="70"/>
  </conditionalFormatting>
  <conditionalFormatting sqref="J161">
    <cfRule type="duplicateValues" dxfId="68" priority="69"/>
  </conditionalFormatting>
  <conditionalFormatting sqref="J174">
    <cfRule type="duplicateValues" dxfId="67" priority="68"/>
  </conditionalFormatting>
  <conditionalFormatting sqref="J162">
    <cfRule type="duplicateValues" dxfId="66" priority="67"/>
  </conditionalFormatting>
  <conditionalFormatting sqref="J163">
    <cfRule type="duplicateValues" dxfId="65" priority="66"/>
  </conditionalFormatting>
  <conditionalFormatting sqref="J164">
    <cfRule type="duplicateValues" dxfId="64" priority="65"/>
  </conditionalFormatting>
  <conditionalFormatting sqref="J170">
    <cfRule type="duplicateValues" dxfId="63" priority="64"/>
  </conditionalFormatting>
  <conditionalFormatting sqref="J171">
    <cfRule type="duplicateValues" dxfId="62" priority="63"/>
  </conditionalFormatting>
  <conditionalFormatting sqref="J172">
    <cfRule type="duplicateValues" dxfId="61" priority="62"/>
  </conditionalFormatting>
  <conditionalFormatting sqref="J173">
    <cfRule type="duplicateValues" dxfId="60" priority="61"/>
  </conditionalFormatting>
  <conditionalFormatting sqref="J165">
    <cfRule type="duplicateValues" dxfId="59" priority="60"/>
  </conditionalFormatting>
  <conditionalFormatting sqref="J166">
    <cfRule type="duplicateValues" dxfId="58" priority="59"/>
  </conditionalFormatting>
  <conditionalFormatting sqref="J167">
    <cfRule type="duplicateValues" dxfId="57" priority="58"/>
  </conditionalFormatting>
  <conditionalFormatting sqref="J168">
    <cfRule type="duplicateValues" dxfId="56" priority="57"/>
  </conditionalFormatting>
  <conditionalFormatting sqref="J169">
    <cfRule type="duplicateValues" dxfId="55" priority="56"/>
  </conditionalFormatting>
  <conditionalFormatting sqref="J175">
    <cfRule type="duplicateValues" dxfId="54" priority="55"/>
  </conditionalFormatting>
  <conditionalFormatting sqref="J176">
    <cfRule type="duplicateValues" dxfId="53" priority="54"/>
  </conditionalFormatting>
  <conditionalFormatting sqref="J177">
    <cfRule type="duplicateValues" dxfId="52" priority="53"/>
  </conditionalFormatting>
  <conditionalFormatting sqref="J178">
    <cfRule type="duplicateValues" dxfId="51" priority="52"/>
  </conditionalFormatting>
  <conditionalFormatting sqref="J179">
    <cfRule type="duplicateValues" dxfId="50" priority="51"/>
  </conditionalFormatting>
  <conditionalFormatting sqref="J180">
    <cfRule type="duplicateValues" dxfId="49" priority="50"/>
  </conditionalFormatting>
  <conditionalFormatting sqref="J181">
    <cfRule type="duplicateValues" dxfId="48" priority="49"/>
  </conditionalFormatting>
  <conditionalFormatting sqref="J182">
    <cfRule type="duplicateValues" dxfId="47" priority="48"/>
  </conditionalFormatting>
  <conditionalFormatting sqref="J183">
    <cfRule type="duplicateValues" dxfId="46" priority="47"/>
  </conditionalFormatting>
  <conditionalFormatting sqref="J184">
    <cfRule type="duplicateValues" dxfId="45" priority="46"/>
  </conditionalFormatting>
  <conditionalFormatting sqref="J185">
    <cfRule type="duplicateValues" dxfId="44" priority="45"/>
  </conditionalFormatting>
  <conditionalFormatting sqref="J186">
    <cfRule type="duplicateValues" dxfId="43" priority="44"/>
  </conditionalFormatting>
  <conditionalFormatting sqref="J187">
    <cfRule type="duplicateValues" dxfId="42" priority="43"/>
  </conditionalFormatting>
  <conditionalFormatting sqref="J188">
    <cfRule type="duplicateValues" dxfId="41" priority="42"/>
  </conditionalFormatting>
  <conditionalFormatting sqref="N150">
    <cfRule type="duplicateValues" dxfId="40" priority="41"/>
  </conditionalFormatting>
  <conditionalFormatting sqref="N151">
    <cfRule type="duplicateValues" dxfId="39" priority="40"/>
  </conditionalFormatting>
  <conditionalFormatting sqref="N152">
    <cfRule type="duplicateValues" dxfId="38" priority="39"/>
  </conditionalFormatting>
  <conditionalFormatting sqref="N153">
    <cfRule type="duplicateValues" dxfId="37" priority="38"/>
  </conditionalFormatting>
  <conditionalFormatting sqref="N154">
    <cfRule type="duplicateValues" dxfId="36" priority="37"/>
  </conditionalFormatting>
  <conditionalFormatting sqref="N155">
    <cfRule type="duplicateValues" dxfId="35" priority="36"/>
  </conditionalFormatting>
  <conditionalFormatting sqref="N156">
    <cfRule type="duplicateValues" dxfId="34" priority="35"/>
  </conditionalFormatting>
  <conditionalFormatting sqref="N157">
    <cfRule type="duplicateValues" dxfId="33" priority="34"/>
  </conditionalFormatting>
  <conditionalFormatting sqref="N158">
    <cfRule type="duplicateValues" dxfId="32" priority="33"/>
  </conditionalFormatting>
  <conditionalFormatting sqref="N159">
    <cfRule type="duplicateValues" dxfId="31" priority="32"/>
  </conditionalFormatting>
  <conditionalFormatting sqref="N160">
    <cfRule type="duplicateValues" dxfId="30" priority="31"/>
  </conditionalFormatting>
  <conditionalFormatting sqref="N161">
    <cfRule type="duplicateValues" dxfId="29" priority="30"/>
  </conditionalFormatting>
  <conditionalFormatting sqref="N162">
    <cfRule type="duplicateValues" dxfId="28" priority="29"/>
  </conditionalFormatting>
  <conditionalFormatting sqref="N163">
    <cfRule type="duplicateValues" dxfId="27" priority="28"/>
  </conditionalFormatting>
  <conditionalFormatting sqref="N164">
    <cfRule type="duplicateValues" dxfId="26" priority="27"/>
  </conditionalFormatting>
  <conditionalFormatting sqref="N165">
    <cfRule type="duplicateValues" dxfId="25" priority="26"/>
  </conditionalFormatting>
  <conditionalFormatting sqref="N166">
    <cfRule type="duplicateValues" dxfId="24" priority="25"/>
  </conditionalFormatting>
  <conditionalFormatting sqref="N167">
    <cfRule type="duplicateValues" dxfId="23" priority="24"/>
  </conditionalFormatting>
  <conditionalFormatting sqref="N168">
    <cfRule type="duplicateValues" dxfId="22" priority="23"/>
  </conditionalFormatting>
  <conditionalFormatting sqref="N169">
    <cfRule type="duplicateValues" dxfId="21" priority="22"/>
  </conditionalFormatting>
  <conditionalFormatting sqref="N170">
    <cfRule type="duplicateValues" dxfId="20" priority="21"/>
  </conditionalFormatting>
  <conditionalFormatting sqref="N171">
    <cfRule type="duplicateValues" dxfId="19" priority="20"/>
  </conditionalFormatting>
  <conditionalFormatting sqref="N172">
    <cfRule type="duplicateValues" dxfId="18" priority="19"/>
  </conditionalFormatting>
  <conditionalFormatting sqref="N173">
    <cfRule type="duplicateValues" dxfId="17" priority="18"/>
  </conditionalFormatting>
  <conditionalFormatting sqref="N174">
    <cfRule type="duplicateValues" dxfId="16" priority="17"/>
  </conditionalFormatting>
  <conditionalFormatting sqref="N175">
    <cfRule type="duplicateValues" dxfId="15" priority="16"/>
  </conditionalFormatting>
  <conditionalFormatting sqref="N176">
    <cfRule type="duplicateValues" dxfId="14" priority="15"/>
  </conditionalFormatting>
  <conditionalFormatting sqref="N177">
    <cfRule type="duplicateValues" dxfId="13" priority="14"/>
  </conditionalFormatting>
  <conditionalFormatting sqref="N178">
    <cfRule type="duplicateValues" dxfId="12" priority="13"/>
  </conditionalFormatting>
  <conditionalFormatting sqref="N179">
    <cfRule type="duplicateValues" dxfId="11" priority="12"/>
  </conditionalFormatting>
  <conditionalFormatting sqref="N180">
    <cfRule type="duplicateValues" dxfId="10" priority="11"/>
  </conditionalFormatting>
  <conditionalFormatting sqref="N181">
    <cfRule type="duplicateValues" dxfId="9" priority="10"/>
  </conditionalFormatting>
  <conditionalFormatting sqref="N182">
    <cfRule type="duplicateValues" dxfId="8" priority="9"/>
  </conditionalFormatting>
  <conditionalFormatting sqref="N183">
    <cfRule type="duplicateValues" dxfId="7" priority="8"/>
  </conditionalFormatting>
  <conditionalFormatting sqref="N184">
    <cfRule type="duplicateValues" dxfId="6" priority="7"/>
  </conditionalFormatting>
  <conditionalFormatting sqref="N185">
    <cfRule type="duplicateValues" dxfId="5" priority="6"/>
  </conditionalFormatting>
  <conditionalFormatting sqref="N186">
    <cfRule type="duplicateValues" dxfId="4" priority="5"/>
  </conditionalFormatting>
  <conditionalFormatting sqref="N187">
    <cfRule type="duplicateValues" dxfId="3" priority="4"/>
  </conditionalFormatting>
  <conditionalFormatting sqref="N188">
    <cfRule type="duplicateValues" dxfId="2" priority="3"/>
  </conditionalFormatting>
  <conditionalFormatting sqref="F5">
    <cfRule type="duplicateValues" dxfId="1" priority="1"/>
  </conditionalFormatting>
  <conditionalFormatting sqref="F4">
    <cfRule type="duplicateValues" dxfId="0" priority="2"/>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FC4B5-59A0-4268-A127-7E49CF0E17FD}">
  <dimension ref="A1:C145"/>
  <sheetViews>
    <sheetView showGridLines="0" workbookViewId="0">
      <pane xSplit="1" ySplit="1" topLeftCell="B113" activePane="bottomRight" state="frozen"/>
      <selection pane="topRight" activeCell="B1" sqref="B1"/>
      <selection pane="bottomLeft" activeCell="A2" sqref="A2"/>
      <selection pane="bottomRight" activeCell="F134" sqref="F134"/>
    </sheetView>
  </sheetViews>
  <sheetFormatPr defaultColWidth="8.875" defaultRowHeight="14.3" x14ac:dyDescent="0.25"/>
  <cols>
    <col min="1" max="1" width="22.25" style="48" bestFit="1" customWidth="1"/>
    <col min="2" max="2" width="13.75" style="152" bestFit="1" customWidth="1"/>
    <col min="3" max="3" width="7" style="112" bestFit="1" customWidth="1"/>
    <col min="4" max="16384" width="8.875" style="48"/>
  </cols>
  <sheetData>
    <row r="1" spans="1:3" x14ac:dyDescent="0.25">
      <c r="A1" s="151" t="s">
        <v>166</v>
      </c>
      <c r="B1" s="152" t="s">
        <v>167</v>
      </c>
      <c r="C1" s="112" t="s">
        <v>246</v>
      </c>
    </row>
    <row r="2" spans="1:3" x14ac:dyDescent="0.25">
      <c r="A2" s="151" t="s">
        <v>116</v>
      </c>
      <c r="B2" s="152">
        <v>2250000</v>
      </c>
      <c r="C2" s="112">
        <v>-6</v>
      </c>
    </row>
    <row r="3" spans="1:3" x14ac:dyDescent="0.25">
      <c r="A3" s="151" t="s">
        <v>179</v>
      </c>
      <c r="B3" s="152">
        <v>1350000</v>
      </c>
      <c r="C3" s="112" t="s">
        <v>11</v>
      </c>
    </row>
    <row r="4" spans="1:3" x14ac:dyDescent="0.25">
      <c r="A4" s="151" t="s">
        <v>51</v>
      </c>
      <c r="B4" s="152">
        <v>861457</v>
      </c>
      <c r="C4" s="112">
        <v>2</v>
      </c>
    </row>
    <row r="5" spans="1:3" x14ac:dyDescent="0.25">
      <c r="A5" s="151" t="s">
        <v>173</v>
      </c>
      <c r="B5" s="152">
        <v>603903</v>
      </c>
      <c r="C5" s="112">
        <v>3</v>
      </c>
    </row>
    <row r="6" spans="1:3" x14ac:dyDescent="0.25">
      <c r="A6" s="151" t="s">
        <v>60</v>
      </c>
      <c r="B6" s="152">
        <v>502993</v>
      </c>
      <c r="C6" s="112">
        <v>4</v>
      </c>
    </row>
    <row r="7" spans="1:3" x14ac:dyDescent="0.25">
      <c r="A7" s="151" t="s">
        <v>32</v>
      </c>
      <c r="B7" s="152">
        <v>424040</v>
      </c>
      <c r="C7" s="112">
        <v>5</v>
      </c>
    </row>
    <row r="8" spans="1:3" x14ac:dyDescent="0.25">
      <c r="A8" s="151" t="s">
        <v>266</v>
      </c>
      <c r="B8" s="152">
        <v>424040</v>
      </c>
      <c r="C8" s="112">
        <v>5</v>
      </c>
    </row>
    <row r="9" spans="1:3" x14ac:dyDescent="0.25">
      <c r="A9" s="151" t="s">
        <v>69</v>
      </c>
      <c r="B9" s="152">
        <v>302236</v>
      </c>
      <c r="C9" s="112">
        <v>6</v>
      </c>
    </row>
    <row r="10" spans="1:3" x14ac:dyDescent="0.25">
      <c r="A10" s="151" t="s">
        <v>39</v>
      </c>
      <c r="B10" s="152">
        <v>302236</v>
      </c>
      <c r="C10" s="112">
        <v>6</v>
      </c>
    </row>
    <row r="11" spans="1:3" x14ac:dyDescent="0.25">
      <c r="A11" s="151" t="s">
        <v>59</v>
      </c>
      <c r="B11" s="152">
        <v>302236</v>
      </c>
      <c r="C11" s="112">
        <v>6</v>
      </c>
    </row>
    <row r="12" spans="1:3" x14ac:dyDescent="0.25">
      <c r="A12" s="151" t="s">
        <v>44</v>
      </c>
      <c r="B12" s="152">
        <v>302236</v>
      </c>
      <c r="C12" s="112">
        <v>6</v>
      </c>
    </row>
    <row r="13" spans="1:3" x14ac:dyDescent="0.25">
      <c r="A13" s="151" t="s">
        <v>61</v>
      </c>
      <c r="B13" s="152">
        <v>302236</v>
      </c>
      <c r="C13" s="112">
        <v>6</v>
      </c>
    </row>
    <row r="14" spans="1:3" x14ac:dyDescent="0.25">
      <c r="A14" s="151" t="s">
        <v>262</v>
      </c>
      <c r="B14" s="152">
        <v>210757</v>
      </c>
      <c r="C14" s="112">
        <v>7</v>
      </c>
    </row>
    <row r="15" spans="1:3" x14ac:dyDescent="0.25">
      <c r="A15" s="151" t="s">
        <v>184</v>
      </c>
      <c r="B15" s="152">
        <v>210757</v>
      </c>
      <c r="C15" s="112">
        <v>7</v>
      </c>
    </row>
    <row r="16" spans="1:3" x14ac:dyDescent="0.25">
      <c r="A16" s="151" t="s">
        <v>40</v>
      </c>
      <c r="B16" s="152">
        <v>210757</v>
      </c>
      <c r="C16" s="112">
        <v>7</v>
      </c>
    </row>
    <row r="17" spans="1:3" x14ac:dyDescent="0.25">
      <c r="A17" s="151" t="s">
        <v>174</v>
      </c>
      <c r="B17" s="152">
        <v>210757</v>
      </c>
      <c r="C17" s="112">
        <v>7</v>
      </c>
    </row>
    <row r="18" spans="1:3" x14ac:dyDescent="0.25">
      <c r="A18" s="151" t="s">
        <v>130</v>
      </c>
      <c r="B18" s="152">
        <v>157931</v>
      </c>
      <c r="C18" s="112">
        <v>8</v>
      </c>
    </row>
    <row r="19" spans="1:3" x14ac:dyDescent="0.25">
      <c r="A19" s="151" t="s">
        <v>41</v>
      </c>
      <c r="B19" s="152">
        <v>157931</v>
      </c>
      <c r="C19" s="112">
        <v>8</v>
      </c>
    </row>
    <row r="20" spans="1:3" x14ac:dyDescent="0.25">
      <c r="A20" s="151" t="s">
        <v>70</v>
      </c>
      <c r="B20" s="152">
        <v>157931</v>
      </c>
      <c r="C20" s="112">
        <v>8</v>
      </c>
    </row>
    <row r="21" spans="1:3" x14ac:dyDescent="0.25">
      <c r="A21" s="151" t="s">
        <v>264</v>
      </c>
      <c r="B21" s="152">
        <v>157931</v>
      </c>
      <c r="C21" s="112">
        <v>8</v>
      </c>
    </row>
    <row r="22" spans="1:3" x14ac:dyDescent="0.25">
      <c r="A22" s="151" t="s">
        <v>34</v>
      </c>
      <c r="B22" s="152">
        <v>157931</v>
      </c>
      <c r="C22" s="112">
        <v>8</v>
      </c>
    </row>
    <row r="23" spans="1:3" x14ac:dyDescent="0.25">
      <c r="A23" s="151" t="s">
        <v>127</v>
      </c>
      <c r="B23" s="152">
        <v>129407</v>
      </c>
      <c r="C23" s="112">
        <v>9</v>
      </c>
    </row>
    <row r="24" spans="1:3" x14ac:dyDescent="0.25">
      <c r="A24" s="151" t="s">
        <v>118</v>
      </c>
      <c r="B24" s="152">
        <v>101797</v>
      </c>
      <c r="C24" s="112">
        <v>10</v>
      </c>
    </row>
    <row r="25" spans="1:3" x14ac:dyDescent="0.25">
      <c r="A25" s="151" t="s">
        <v>290</v>
      </c>
      <c r="B25" s="152">
        <v>101797</v>
      </c>
      <c r="C25" s="112">
        <v>10</v>
      </c>
    </row>
    <row r="26" spans="1:3" x14ac:dyDescent="0.25">
      <c r="A26" s="151" t="s">
        <v>36</v>
      </c>
      <c r="B26" s="152">
        <v>101797</v>
      </c>
      <c r="C26" s="112">
        <v>10</v>
      </c>
    </row>
    <row r="27" spans="1:3" x14ac:dyDescent="0.25">
      <c r="A27" s="151" t="s">
        <v>178</v>
      </c>
      <c r="B27" s="152">
        <v>101797</v>
      </c>
      <c r="C27" s="112">
        <v>10</v>
      </c>
    </row>
    <row r="28" spans="1:3" x14ac:dyDescent="0.25">
      <c r="A28" s="151" t="s">
        <v>265</v>
      </c>
      <c r="B28" s="152">
        <v>101797</v>
      </c>
      <c r="C28" s="112">
        <v>10</v>
      </c>
    </row>
    <row r="29" spans="1:3" x14ac:dyDescent="0.25">
      <c r="A29" s="151" t="s">
        <v>124</v>
      </c>
      <c r="B29" s="152">
        <v>101797</v>
      </c>
      <c r="C29" s="112">
        <v>10</v>
      </c>
    </row>
    <row r="30" spans="1:3" x14ac:dyDescent="0.25">
      <c r="A30" s="151" t="s">
        <v>97</v>
      </c>
      <c r="B30" s="152">
        <v>101797</v>
      </c>
      <c r="C30" s="112">
        <v>10</v>
      </c>
    </row>
    <row r="31" spans="1:3" x14ac:dyDescent="0.25">
      <c r="A31" s="151" t="s">
        <v>270</v>
      </c>
      <c r="B31" s="152">
        <v>83422</v>
      </c>
      <c r="C31" s="112">
        <v>11</v>
      </c>
    </row>
    <row r="32" spans="1:3" x14ac:dyDescent="0.25">
      <c r="A32" s="151" t="s">
        <v>188</v>
      </c>
      <c r="B32" s="152">
        <v>75649</v>
      </c>
      <c r="C32" s="112">
        <v>12</v>
      </c>
    </row>
    <row r="33" spans="1:3" x14ac:dyDescent="0.25">
      <c r="A33" s="151" t="s">
        <v>289</v>
      </c>
      <c r="B33" s="152">
        <v>75649</v>
      </c>
      <c r="C33" s="112">
        <v>12</v>
      </c>
    </row>
    <row r="34" spans="1:3" x14ac:dyDescent="0.25">
      <c r="A34" s="151" t="s">
        <v>31</v>
      </c>
      <c r="B34" s="152">
        <v>75649</v>
      </c>
      <c r="C34" s="112">
        <v>12</v>
      </c>
    </row>
    <row r="35" spans="1:3" x14ac:dyDescent="0.25">
      <c r="A35" s="151" t="s">
        <v>187</v>
      </c>
      <c r="B35" s="152">
        <v>64024</v>
      </c>
      <c r="C35" s="112">
        <v>13</v>
      </c>
    </row>
    <row r="36" spans="1:3" x14ac:dyDescent="0.25">
      <c r="A36" s="151" t="s">
        <v>285</v>
      </c>
      <c r="B36" s="152">
        <v>64024</v>
      </c>
      <c r="C36" s="112">
        <v>13</v>
      </c>
    </row>
    <row r="37" spans="1:3" x14ac:dyDescent="0.25">
      <c r="A37" s="151" t="s">
        <v>271</v>
      </c>
      <c r="B37" s="152">
        <v>64024</v>
      </c>
      <c r="C37" s="112">
        <v>13</v>
      </c>
    </row>
    <row r="38" spans="1:3" x14ac:dyDescent="0.25">
      <c r="A38" s="151" t="s">
        <v>171</v>
      </c>
      <c r="B38" s="152">
        <v>64024</v>
      </c>
      <c r="C38" s="112">
        <v>13</v>
      </c>
    </row>
    <row r="39" spans="1:3" x14ac:dyDescent="0.25">
      <c r="A39" s="151" t="s">
        <v>62</v>
      </c>
      <c r="B39" s="152">
        <v>52074</v>
      </c>
      <c r="C39" s="112">
        <v>14</v>
      </c>
    </row>
    <row r="40" spans="1:3" x14ac:dyDescent="0.25">
      <c r="A40" s="151" t="s">
        <v>35</v>
      </c>
      <c r="B40" s="152">
        <v>52074</v>
      </c>
      <c r="C40" s="112">
        <v>14</v>
      </c>
    </row>
    <row r="41" spans="1:3" x14ac:dyDescent="0.25">
      <c r="A41" s="151" t="s">
        <v>168</v>
      </c>
      <c r="B41" s="152">
        <v>52074</v>
      </c>
      <c r="C41" s="112">
        <v>14</v>
      </c>
    </row>
    <row r="42" spans="1:3" x14ac:dyDescent="0.25">
      <c r="A42" s="151" t="s">
        <v>46</v>
      </c>
      <c r="B42" s="152">
        <v>52074</v>
      </c>
      <c r="C42" s="112">
        <v>14</v>
      </c>
    </row>
    <row r="43" spans="1:3" x14ac:dyDescent="0.25">
      <c r="A43" s="151" t="s">
        <v>98</v>
      </c>
      <c r="B43" s="152">
        <v>52074</v>
      </c>
      <c r="C43" s="112">
        <v>14</v>
      </c>
    </row>
    <row r="44" spans="1:3" x14ac:dyDescent="0.25">
      <c r="A44" s="151" t="s">
        <v>57</v>
      </c>
      <c r="B44" s="152">
        <v>39275</v>
      </c>
      <c r="C44" s="112">
        <v>15</v>
      </c>
    </row>
    <row r="45" spans="1:3" x14ac:dyDescent="0.25">
      <c r="A45" s="151" t="s">
        <v>55</v>
      </c>
      <c r="B45" s="152">
        <v>39275</v>
      </c>
      <c r="C45" s="112">
        <v>15</v>
      </c>
    </row>
    <row r="46" spans="1:3" x14ac:dyDescent="0.25">
      <c r="A46" s="151" t="s">
        <v>119</v>
      </c>
      <c r="B46" s="152">
        <v>39275</v>
      </c>
      <c r="C46" s="112">
        <v>15</v>
      </c>
    </row>
    <row r="47" spans="1:3" x14ac:dyDescent="0.25">
      <c r="A47" s="151" t="s">
        <v>121</v>
      </c>
      <c r="B47" s="152">
        <v>39275</v>
      </c>
      <c r="C47" s="112">
        <v>15</v>
      </c>
    </row>
    <row r="48" spans="1:3" x14ac:dyDescent="0.25">
      <c r="A48" s="151" t="s">
        <v>180</v>
      </c>
      <c r="B48" s="152">
        <v>39275</v>
      </c>
      <c r="C48" s="112">
        <v>15</v>
      </c>
    </row>
    <row r="49" spans="1:3" x14ac:dyDescent="0.25">
      <c r="A49" s="151" t="s">
        <v>186</v>
      </c>
      <c r="B49" s="152">
        <v>38254</v>
      </c>
      <c r="C49" s="112">
        <v>16</v>
      </c>
    </row>
    <row r="50" spans="1:3" x14ac:dyDescent="0.25">
      <c r="A50" s="151" t="s">
        <v>43</v>
      </c>
      <c r="B50" s="152">
        <v>30312</v>
      </c>
      <c r="C50" s="112">
        <v>17</v>
      </c>
    </row>
    <row r="51" spans="1:3" x14ac:dyDescent="0.25">
      <c r="A51" s="151" t="s">
        <v>267</v>
      </c>
      <c r="B51" s="152">
        <v>30312</v>
      </c>
      <c r="C51" s="112">
        <v>17</v>
      </c>
    </row>
    <row r="52" spans="1:3" x14ac:dyDescent="0.25">
      <c r="A52" s="151" t="s">
        <v>437</v>
      </c>
      <c r="B52" s="152" t="s">
        <v>438</v>
      </c>
      <c r="C52" s="112">
        <v>18</v>
      </c>
    </row>
    <row r="53" spans="1:3" x14ac:dyDescent="0.25">
      <c r="A53" s="151" t="s">
        <v>280</v>
      </c>
      <c r="B53" s="152">
        <v>28563</v>
      </c>
      <c r="C53" s="112">
        <v>18</v>
      </c>
    </row>
    <row r="54" spans="1:3" x14ac:dyDescent="0.25">
      <c r="A54" s="151" t="s">
        <v>190</v>
      </c>
      <c r="B54" s="152">
        <v>28563</v>
      </c>
      <c r="C54" s="112">
        <v>18</v>
      </c>
    </row>
    <row r="55" spans="1:3" x14ac:dyDescent="0.25">
      <c r="A55" s="151" t="s">
        <v>122</v>
      </c>
      <c r="B55" s="152">
        <v>27720</v>
      </c>
      <c r="C55" s="112">
        <v>19</v>
      </c>
    </row>
    <row r="56" spans="1:3" x14ac:dyDescent="0.25">
      <c r="A56" s="151" t="s">
        <v>128</v>
      </c>
      <c r="B56" s="152">
        <v>27461</v>
      </c>
      <c r="C56" s="112">
        <v>20</v>
      </c>
    </row>
    <row r="57" spans="1:3" x14ac:dyDescent="0.25">
      <c r="A57" s="151" t="s">
        <v>101</v>
      </c>
      <c r="B57" s="152">
        <v>27073</v>
      </c>
      <c r="C57" s="112">
        <v>21</v>
      </c>
    </row>
    <row r="58" spans="1:3" x14ac:dyDescent="0.25">
      <c r="A58" s="151" t="s">
        <v>126</v>
      </c>
      <c r="B58" s="152">
        <v>27073</v>
      </c>
      <c r="C58" s="112">
        <v>21</v>
      </c>
    </row>
    <row r="59" spans="1:3" x14ac:dyDescent="0.25">
      <c r="A59" s="151" t="s">
        <v>192</v>
      </c>
      <c r="B59" s="152">
        <v>26684</v>
      </c>
      <c r="C59" s="112">
        <v>22</v>
      </c>
    </row>
    <row r="60" spans="1:3" x14ac:dyDescent="0.25">
      <c r="A60" s="151" t="s">
        <v>99</v>
      </c>
      <c r="B60" s="152">
        <v>26296</v>
      </c>
      <c r="C60" s="112">
        <v>24</v>
      </c>
    </row>
    <row r="61" spans="1:3" x14ac:dyDescent="0.25">
      <c r="A61" s="151" t="s">
        <v>193</v>
      </c>
      <c r="B61" s="152">
        <v>26296</v>
      </c>
      <c r="C61" s="112">
        <v>24</v>
      </c>
    </row>
    <row r="62" spans="1:3" x14ac:dyDescent="0.25">
      <c r="A62" s="151" t="s">
        <v>284</v>
      </c>
      <c r="B62" s="152">
        <v>25901</v>
      </c>
      <c r="C62" s="112">
        <v>25</v>
      </c>
    </row>
    <row r="63" spans="1:3" x14ac:dyDescent="0.25">
      <c r="A63" s="151" t="s">
        <v>439</v>
      </c>
      <c r="B63" s="152">
        <v>0</v>
      </c>
      <c r="C63" s="112" t="s">
        <v>247</v>
      </c>
    </row>
    <row r="64" spans="1:3" x14ac:dyDescent="0.25">
      <c r="A64" s="151" t="s">
        <v>440</v>
      </c>
      <c r="B64" s="152">
        <v>0</v>
      </c>
      <c r="C64" s="112" t="s">
        <v>247</v>
      </c>
    </row>
    <row r="65" spans="1:3" x14ac:dyDescent="0.25">
      <c r="A65" s="151" t="s">
        <v>176</v>
      </c>
      <c r="B65" s="152">
        <v>0</v>
      </c>
      <c r="C65" s="112" t="s">
        <v>247</v>
      </c>
    </row>
    <row r="66" spans="1:3" x14ac:dyDescent="0.25">
      <c r="A66" s="151" t="s">
        <v>135</v>
      </c>
      <c r="B66" s="152">
        <v>0</v>
      </c>
      <c r="C66" s="112" t="s">
        <v>247</v>
      </c>
    </row>
    <row r="67" spans="1:3" x14ac:dyDescent="0.25">
      <c r="A67" s="151" t="s">
        <v>129</v>
      </c>
      <c r="B67" s="152">
        <v>0</v>
      </c>
      <c r="C67" s="112" t="s">
        <v>247</v>
      </c>
    </row>
    <row r="68" spans="1:3" x14ac:dyDescent="0.25">
      <c r="A68" s="151" t="s">
        <v>54</v>
      </c>
      <c r="B68" s="152">
        <v>0</v>
      </c>
      <c r="C68" s="112" t="s">
        <v>247</v>
      </c>
    </row>
    <row r="69" spans="1:3" x14ac:dyDescent="0.25">
      <c r="A69" s="151" t="s">
        <v>120</v>
      </c>
      <c r="B69" s="152">
        <v>0</v>
      </c>
      <c r="C69" s="112" t="s">
        <v>247</v>
      </c>
    </row>
    <row r="70" spans="1:3" x14ac:dyDescent="0.25">
      <c r="A70" s="151" t="s">
        <v>102</v>
      </c>
      <c r="B70" s="152">
        <v>0</v>
      </c>
      <c r="C70" s="112" t="s">
        <v>247</v>
      </c>
    </row>
    <row r="71" spans="1:3" x14ac:dyDescent="0.25">
      <c r="A71" s="151" t="s">
        <v>91</v>
      </c>
      <c r="B71" s="152">
        <v>0</v>
      </c>
      <c r="C71" s="112" t="s">
        <v>247</v>
      </c>
    </row>
    <row r="72" spans="1:3" x14ac:dyDescent="0.25">
      <c r="A72" s="151" t="s">
        <v>175</v>
      </c>
      <c r="B72" s="152">
        <v>0</v>
      </c>
      <c r="C72" s="112" t="s">
        <v>247</v>
      </c>
    </row>
    <row r="73" spans="1:3" x14ac:dyDescent="0.25">
      <c r="A73" s="151" t="s">
        <v>441</v>
      </c>
      <c r="B73" s="152">
        <v>0</v>
      </c>
      <c r="C73" s="112" t="s">
        <v>247</v>
      </c>
    </row>
    <row r="74" spans="1:3" x14ac:dyDescent="0.25">
      <c r="A74" s="151" t="s">
        <v>279</v>
      </c>
      <c r="B74" s="152">
        <v>0</v>
      </c>
      <c r="C74" s="112" t="s">
        <v>247</v>
      </c>
    </row>
    <row r="75" spans="1:3" x14ac:dyDescent="0.25">
      <c r="A75" s="151" t="s">
        <v>276</v>
      </c>
      <c r="B75" s="152">
        <v>0</v>
      </c>
      <c r="C75" s="112" t="s">
        <v>247</v>
      </c>
    </row>
    <row r="76" spans="1:3" x14ac:dyDescent="0.25">
      <c r="A76" s="151" t="s">
        <v>58</v>
      </c>
      <c r="B76" s="152">
        <v>0</v>
      </c>
      <c r="C76" s="112" t="s">
        <v>247</v>
      </c>
    </row>
    <row r="77" spans="1:3" x14ac:dyDescent="0.25">
      <c r="A77" s="151" t="s">
        <v>182</v>
      </c>
      <c r="B77" s="152">
        <v>0</v>
      </c>
      <c r="C77" s="112" t="s">
        <v>247</v>
      </c>
    </row>
    <row r="78" spans="1:3" x14ac:dyDescent="0.25">
      <c r="A78" s="151" t="s">
        <v>67</v>
      </c>
      <c r="B78" s="152">
        <v>0</v>
      </c>
      <c r="C78" s="112" t="s">
        <v>247</v>
      </c>
    </row>
    <row r="79" spans="1:3" x14ac:dyDescent="0.25">
      <c r="A79" s="151" t="s">
        <v>65</v>
      </c>
      <c r="B79" s="152">
        <v>0</v>
      </c>
      <c r="C79" s="112" t="s">
        <v>247</v>
      </c>
    </row>
    <row r="80" spans="1:3" x14ac:dyDescent="0.25">
      <c r="A80" s="151" t="s">
        <v>136</v>
      </c>
      <c r="B80" s="152">
        <v>0</v>
      </c>
      <c r="C80" s="112" t="s">
        <v>247</v>
      </c>
    </row>
    <row r="81" spans="1:3" x14ac:dyDescent="0.25">
      <c r="A81" s="151" t="s">
        <v>131</v>
      </c>
      <c r="B81" s="152">
        <v>0</v>
      </c>
      <c r="C81" s="112" t="s">
        <v>247</v>
      </c>
    </row>
    <row r="82" spans="1:3" x14ac:dyDescent="0.25">
      <c r="A82" s="151" t="s">
        <v>132</v>
      </c>
      <c r="B82" s="152">
        <v>0</v>
      </c>
      <c r="C82" s="112" t="s">
        <v>247</v>
      </c>
    </row>
    <row r="83" spans="1:3" x14ac:dyDescent="0.25">
      <c r="A83" s="151" t="s">
        <v>442</v>
      </c>
      <c r="B83" s="152">
        <v>0</v>
      </c>
      <c r="C83" s="112" t="s">
        <v>247</v>
      </c>
    </row>
    <row r="84" spans="1:3" x14ac:dyDescent="0.25">
      <c r="A84" s="151" t="s">
        <v>443</v>
      </c>
      <c r="B84" s="152">
        <v>0</v>
      </c>
      <c r="C84" s="112" t="s">
        <v>247</v>
      </c>
    </row>
    <row r="85" spans="1:3" x14ac:dyDescent="0.25">
      <c r="A85" s="151" t="s">
        <v>444</v>
      </c>
      <c r="B85" s="152">
        <v>0</v>
      </c>
      <c r="C85" s="112" t="s">
        <v>247</v>
      </c>
    </row>
    <row r="86" spans="1:3" x14ac:dyDescent="0.25">
      <c r="A86" s="151" t="s">
        <v>100</v>
      </c>
      <c r="B86" s="152">
        <v>0</v>
      </c>
      <c r="C86" s="112" t="s">
        <v>247</v>
      </c>
    </row>
    <row r="87" spans="1:3" x14ac:dyDescent="0.25">
      <c r="A87" s="151" t="s">
        <v>445</v>
      </c>
      <c r="B87" s="152">
        <v>0</v>
      </c>
      <c r="C87" s="112" t="s">
        <v>247</v>
      </c>
    </row>
    <row r="88" spans="1:3" x14ac:dyDescent="0.25">
      <c r="A88" s="151" t="s">
        <v>53</v>
      </c>
      <c r="B88" s="152">
        <v>0</v>
      </c>
      <c r="C88" s="112" t="s">
        <v>247</v>
      </c>
    </row>
    <row r="89" spans="1:3" x14ac:dyDescent="0.25">
      <c r="A89" s="151" t="s">
        <v>278</v>
      </c>
      <c r="B89" s="152">
        <v>0</v>
      </c>
      <c r="C89" s="112" t="s">
        <v>247</v>
      </c>
    </row>
    <row r="90" spans="1:3" x14ac:dyDescent="0.25">
      <c r="A90" s="151" t="s">
        <v>446</v>
      </c>
      <c r="B90" s="152">
        <v>0</v>
      </c>
      <c r="C90" s="112" t="s">
        <v>247</v>
      </c>
    </row>
    <row r="91" spans="1:3" x14ac:dyDescent="0.25">
      <c r="A91" s="151" t="s">
        <v>194</v>
      </c>
      <c r="B91" s="152">
        <v>0</v>
      </c>
      <c r="C91" s="112" t="s">
        <v>247</v>
      </c>
    </row>
    <row r="92" spans="1:3" x14ac:dyDescent="0.25">
      <c r="A92" s="151" t="s">
        <v>288</v>
      </c>
      <c r="B92" s="152">
        <v>0</v>
      </c>
      <c r="C92" s="112" t="s">
        <v>247</v>
      </c>
    </row>
    <row r="93" spans="1:3" x14ac:dyDescent="0.25">
      <c r="A93" s="151" t="s">
        <v>275</v>
      </c>
      <c r="B93" s="152">
        <v>0</v>
      </c>
      <c r="C93" s="112" t="s">
        <v>247</v>
      </c>
    </row>
    <row r="94" spans="1:3" x14ac:dyDescent="0.25">
      <c r="A94" s="151" t="s">
        <v>123</v>
      </c>
      <c r="B94" s="152">
        <v>0</v>
      </c>
      <c r="C94" s="112" t="s">
        <v>247</v>
      </c>
    </row>
    <row r="95" spans="1:3" x14ac:dyDescent="0.25">
      <c r="A95" s="151" t="s">
        <v>196</v>
      </c>
      <c r="B95" s="152">
        <v>0</v>
      </c>
      <c r="C95" s="112" t="s">
        <v>247</v>
      </c>
    </row>
    <row r="96" spans="1:3" x14ac:dyDescent="0.25">
      <c r="A96" s="151" t="s">
        <v>64</v>
      </c>
      <c r="B96" s="152">
        <v>0</v>
      </c>
      <c r="C96" s="112" t="s">
        <v>247</v>
      </c>
    </row>
    <row r="97" spans="1:3" x14ac:dyDescent="0.25">
      <c r="A97" s="151" t="s">
        <v>197</v>
      </c>
      <c r="B97" s="152">
        <v>0</v>
      </c>
      <c r="C97" s="112" t="s">
        <v>247</v>
      </c>
    </row>
    <row r="98" spans="1:3" x14ac:dyDescent="0.25">
      <c r="A98" s="151" t="s">
        <v>125</v>
      </c>
      <c r="B98" s="152">
        <v>0</v>
      </c>
      <c r="C98" s="112" t="s">
        <v>247</v>
      </c>
    </row>
    <row r="99" spans="1:3" x14ac:dyDescent="0.25">
      <c r="A99" s="151" t="s">
        <v>191</v>
      </c>
      <c r="B99" s="152">
        <v>0</v>
      </c>
      <c r="C99" s="112" t="s">
        <v>247</v>
      </c>
    </row>
    <row r="100" spans="1:3" x14ac:dyDescent="0.25">
      <c r="A100" s="151" t="s">
        <v>45</v>
      </c>
      <c r="B100" s="152">
        <v>0</v>
      </c>
      <c r="C100" s="112" t="s">
        <v>247</v>
      </c>
    </row>
    <row r="101" spans="1:3" x14ac:dyDescent="0.25">
      <c r="A101" s="151" t="s">
        <v>38</v>
      </c>
      <c r="B101" s="152">
        <v>0</v>
      </c>
      <c r="C101" s="112" t="s">
        <v>247</v>
      </c>
    </row>
    <row r="102" spans="1:3" x14ac:dyDescent="0.25">
      <c r="A102" s="151" t="s">
        <v>50</v>
      </c>
      <c r="B102" s="152">
        <v>0</v>
      </c>
      <c r="C102" s="112" t="s">
        <v>247</v>
      </c>
    </row>
    <row r="103" spans="1:3" x14ac:dyDescent="0.25">
      <c r="A103" s="151" t="s">
        <v>172</v>
      </c>
      <c r="B103" s="152">
        <v>0</v>
      </c>
      <c r="C103" s="112" t="s">
        <v>247</v>
      </c>
    </row>
    <row r="104" spans="1:3" x14ac:dyDescent="0.25">
      <c r="A104" s="151" t="s">
        <v>286</v>
      </c>
      <c r="B104" s="152">
        <v>0</v>
      </c>
      <c r="C104" s="112" t="s">
        <v>247</v>
      </c>
    </row>
    <row r="105" spans="1:3" x14ac:dyDescent="0.25">
      <c r="A105" s="151" t="s">
        <v>447</v>
      </c>
      <c r="B105" s="152">
        <v>0</v>
      </c>
      <c r="C105" s="112" t="s">
        <v>247</v>
      </c>
    </row>
    <row r="106" spans="1:3" x14ac:dyDescent="0.25">
      <c r="A106" s="151" t="s">
        <v>134</v>
      </c>
      <c r="B106" s="152">
        <v>0</v>
      </c>
      <c r="C106" s="112" t="s">
        <v>247</v>
      </c>
    </row>
    <row r="107" spans="1:3" x14ac:dyDescent="0.25">
      <c r="A107" s="151" t="s">
        <v>52</v>
      </c>
      <c r="B107" s="152">
        <v>0</v>
      </c>
      <c r="C107" s="112" t="s">
        <v>247</v>
      </c>
    </row>
    <row r="108" spans="1:3" x14ac:dyDescent="0.25">
      <c r="A108" s="151" t="s">
        <v>63</v>
      </c>
      <c r="B108" s="152">
        <v>0</v>
      </c>
      <c r="C108" s="112" t="s">
        <v>247</v>
      </c>
    </row>
    <row r="109" spans="1:3" x14ac:dyDescent="0.25">
      <c r="A109" s="151" t="s">
        <v>195</v>
      </c>
      <c r="B109" s="152">
        <v>0</v>
      </c>
      <c r="C109" s="112" t="s">
        <v>247</v>
      </c>
    </row>
    <row r="110" spans="1:3" x14ac:dyDescent="0.25">
      <c r="A110" s="151" t="s">
        <v>33</v>
      </c>
      <c r="B110" s="152">
        <v>0</v>
      </c>
      <c r="C110" s="112" t="s">
        <v>247</v>
      </c>
    </row>
    <row r="111" spans="1:3" x14ac:dyDescent="0.25">
      <c r="A111" s="151" t="s">
        <v>448</v>
      </c>
      <c r="B111" s="152">
        <v>0</v>
      </c>
      <c r="C111" s="112" t="s">
        <v>247</v>
      </c>
    </row>
    <row r="112" spans="1:3" x14ac:dyDescent="0.25">
      <c r="A112" s="151" t="s">
        <v>291</v>
      </c>
      <c r="B112" s="152">
        <v>0</v>
      </c>
      <c r="C112" s="112" t="s">
        <v>247</v>
      </c>
    </row>
    <row r="113" spans="1:3" x14ac:dyDescent="0.25">
      <c r="A113" s="151" t="s">
        <v>200</v>
      </c>
      <c r="B113" s="152">
        <v>0</v>
      </c>
      <c r="C113" s="112" t="s">
        <v>247</v>
      </c>
    </row>
    <row r="114" spans="1:3" x14ac:dyDescent="0.25">
      <c r="A114" s="151" t="s">
        <v>90</v>
      </c>
      <c r="B114" s="152">
        <v>0</v>
      </c>
      <c r="C114" s="112" t="s">
        <v>247</v>
      </c>
    </row>
    <row r="115" spans="1:3" x14ac:dyDescent="0.25">
      <c r="A115" s="151" t="s">
        <v>68</v>
      </c>
      <c r="B115" s="152">
        <v>0</v>
      </c>
      <c r="C115" s="112" t="s">
        <v>247</v>
      </c>
    </row>
    <row r="116" spans="1:3" x14ac:dyDescent="0.25">
      <c r="A116" s="151" t="s">
        <v>47</v>
      </c>
      <c r="B116" s="152">
        <v>0</v>
      </c>
      <c r="C116" s="112" t="s">
        <v>247</v>
      </c>
    </row>
    <row r="117" spans="1:3" x14ac:dyDescent="0.25">
      <c r="A117" s="151" t="s">
        <v>49</v>
      </c>
      <c r="B117" s="152">
        <v>0</v>
      </c>
      <c r="C117" s="112" t="s">
        <v>247</v>
      </c>
    </row>
    <row r="118" spans="1:3" x14ac:dyDescent="0.25">
      <c r="A118" s="151" t="s">
        <v>96</v>
      </c>
      <c r="B118" s="152">
        <v>0</v>
      </c>
      <c r="C118" s="112" t="s">
        <v>247</v>
      </c>
    </row>
    <row r="119" spans="1:3" x14ac:dyDescent="0.25">
      <c r="A119" s="151" t="s">
        <v>282</v>
      </c>
      <c r="B119" s="152">
        <v>0</v>
      </c>
      <c r="C119" s="112" t="s">
        <v>247</v>
      </c>
    </row>
    <row r="120" spans="1:3" x14ac:dyDescent="0.25">
      <c r="A120" s="151" t="s">
        <v>273</v>
      </c>
      <c r="B120" s="152">
        <v>0</v>
      </c>
      <c r="C120" s="112" t="s">
        <v>247</v>
      </c>
    </row>
    <row r="121" spans="1:3" x14ac:dyDescent="0.25">
      <c r="A121" s="151" t="s">
        <v>269</v>
      </c>
      <c r="B121" s="152">
        <v>0</v>
      </c>
      <c r="C121" s="112" t="s">
        <v>247</v>
      </c>
    </row>
    <row r="122" spans="1:3" x14ac:dyDescent="0.25">
      <c r="A122" s="151" t="s">
        <v>287</v>
      </c>
      <c r="B122" s="152">
        <v>0</v>
      </c>
      <c r="C122" s="112" t="s">
        <v>247</v>
      </c>
    </row>
    <row r="123" spans="1:3" x14ac:dyDescent="0.25">
      <c r="A123" s="151" t="s">
        <v>42</v>
      </c>
      <c r="B123" s="152">
        <v>0</v>
      </c>
      <c r="C123" s="112" t="s">
        <v>247</v>
      </c>
    </row>
    <row r="124" spans="1:3" x14ac:dyDescent="0.25">
      <c r="A124" s="151" t="s">
        <v>277</v>
      </c>
      <c r="B124" s="152">
        <v>0</v>
      </c>
      <c r="C124" s="112" t="s">
        <v>247</v>
      </c>
    </row>
    <row r="125" spans="1:3" x14ac:dyDescent="0.25">
      <c r="A125" s="151" t="s">
        <v>283</v>
      </c>
      <c r="B125" s="152">
        <v>0</v>
      </c>
      <c r="C125" s="112" t="s">
        <v>247</v>
      </c>
    </row>
    <row r="126" spans="1:3" x14ac:dyDescent="0.25">
      <c r="A126" s="151" t="s">
        <v>185</v>
      </c>
      <c r="B126" s="152">
        <v>0</v>
      </c>
      <c r="C126" s="112" t="s">
        <v>247</v>
      </c>
    </row>
    <row r="127" spans="1:3" x14ac:dyDescent="0.25">
      <c r="A127" s="151" t="s">
        <v>274</v>
      </c>
      <c r="B127" s="152">
        <v>0</v>
      </c>
      <c r="C127" s="112" t="s">
        <v>247</v>
      </c>
    </row>
    <row r="128" spans="1:3" x14ac:dyDescent="0.25">
      <c r="A128" s="151" t="s">
        <v>189</v>
      </c>
      <c r="B128" s="152">
        <v>0</v>
      </c>
      <c r="C128" s="112" t="s">
        <v>247</v>
      </c>
    </row>
    <row r="129" spans="1:3" x14ac:dyDescent="0.25">
      <c r="A129" s="151" t="s">
        <v>181</v>
      </c>
      <c r="B129" s="152">
        <v>0</v>
      </c>
      <c r="C129" s="112" t="s">
        <v>247</v>
      </c>
    </row>
    <row r="130" spans="1:3" x14ac:dyDescent="0.25">
      <c r="A130" s="151" t="s">
        <v>272</v>
      </c>
      <c r="B130" s="152">
        <v>0</v>
      </c>
      <c r="C130" s="112" t="s">
        <v>247</v>
      </c>
    </row>
    <row r="131" spans="1:3" x14ac:dyDescent="0.25">
      <c r="A131" s="151" t="s">
        <v>37</v>
      </c>
      <c r="B131" s="152">
        <v>0</v>
      </c>
      <c r="C131" s="112" t="s">
        <v>247</v>
      </c>
    </row>
    <row r="132" spans="1:3" x14ac:dyDescent="0.25">
      <c r="A132" s="151" t="s">
        <v>449</v>
      </c>
      <c r="B132" s="152">
        <v>0</v>
      </c>
      <c r="C132" s="112" t="s">
        <v>247</v>
      </c>
    </row>
    <row r="133" spans="1:3" x14ac:dyDescent="0.25">
      <c r="A133" s="151" t="s">
        <v>199</v>
      </c>
      <c r="B133" s="152">
        <v>0</v>
      </c>
      <c r="C133" s="112" t="s">
        <v>247</v>
      </c>
    </row>
    <row r="134" spans="1:3" x14ac:dyDescent="0.25">
      <c r="A134" s="151" t="s">
        <v>56</v>
      </c>
      <c r="B134" s="152">
        <v>0</v>
      </c>
      <c r="C134" s="112" t="s">
        <v>247</v>
      </c>
    </row>
    <row r="135" spans="1:3" x14ac:dyDescent="0.25">
      <c r="A135" s="151" t="s">
        <v>66</v>
      </c>
      <c r="B135" s="152">
        <v>0</v>
      </c>
      <c r="C135" s="112" t="s">
        <v>247</v>
      </c>
    </row>
    <row r="136" spans="1:3" x14ac:dyDescent="0.25">
      <c r="A136" s="151" t="s">
        <v>450</v>
      </c>
      <c r="B136" s="152">
        <v>0</v>
      </c>
      <c r="C136" s="112" t="s">
        <v>247</v>
      </c>
    </row>
    <row r="137" spans="1:3" x14ac:dyDescent="0.25">
      <c r="A137" s="151" t="s">
        <v>451</v>
      </c>
      <c r="B137" s="152">
        <v>0</v>
      </c>
      <c r="C137" s="112" t="s">
        <v>247</v>
      </c>
    </row>
    <row r="138" spans="1:3" x14ac:dyDescent="0.25">
      <c r="A138" s="151" t="s">
        <v>198</v>
      </c>
      <c r="B138" s="152">
        <v>0</v>
      </c>
      <c r="C138" s="112" t="s">
        <v>247</v>
      </c>
    </row>
    <row r="139" spans="1:3" x14ac:dyDescent="0.25">
      <c r="A139" s="151" t="s">
        <v>281</v>
      </c>
      <c r="B139" s="152">
        <v>0</v>
      </c>
      <c r="C139" s="112" t="s">
        <v>247</v>
      </c>
    </row>
    <row r="140" spans="1:3" x14ac:dyDescent="0.25">
      <c r="A140" s="151" t="s">
        <v>268</v>
      </c>
      <c r="B140" s="152">
        <v>0</v>
      </c>
      <c r="C140" s="112" t="s">
        <v>247</v>
      </c>
    </row>
    <row r="141" spans="1:3" x14ac:dyDescent="0.25">
      <c r="A141" s="151" t="s">
        <v>292</v>
      </c>
      <c r="B141" s="152">
        <v>0</v>
      </c>
      <c r="C141" s="112" t="s">
        <v>247</v>
      </c>
    </row>
    <row r="142" spans="1:3" x14ac:dyDescent="0.25">
      <c r="A142" s="151" t="s">
        <v>133</v>
      </c>
      <c r="B142" s="152">
        <v>0</v>
      </c>
      <c r="C142" s="112" t="s">
        <v>247</v>
      </c>
    </row>
    <row r="143" spans="1:3" x14ac:dyDescent="0.25">
      <c r="A143" s="151" t="s">
        <v>452</v>
      </c>
      <c r="B143" s="152">
        <v>0</v>
      </c>
      <c r="C143" s="112" t="s">
        <v>247</v>
      </c>
    </row>
    <row r="144" spans="1:3" x14ac:dyDescent="0.25">
      <c r="A144" s="151" t="s">
        <v>117</v>
      </c>
      <c r="B144" s="152">
        <v>0</v>
      </c>
      <c r="C144" s="112" t="s">
        <v>453</v>
      </c>
    </row>
    <row r="145" spans="1:3" x14ac:dyDescent="0.25">
      <c r="A145" s="151" t="s">
        <v>183</v>
      </c>
      <c r="B145" s="152">
        <v>0</v>
      </c>
      <c r="C145" s="112" t="s">
        <v>453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62F35-08AD-4D7A-91D1-497F347730D4}">
  <dimension ref="A1:P232"/>
  <sheetViews>
    <sheetView showGridLines="0" workbookViewId="0">
      <pane xSplit="1" ySplit="1" topLeftCell="B35" activePane="bottomRight" state="frozen"/>
      <selection pane="topRight" activeCell="B1" sqref="B1"/>
      <selection pane="bottomLeft" activeCell="A2" sqref="A2"/>
      <selection pane="bottomRight" sqref="A1:XFD1048576"/>
    </sheetView>
  </sheetViews>
  <sheetFormatPr defaultColWidth="8.875" defaultRowHeight="11.55" x14ac:dyDescent="0.25"/>
  <cols>
    <col min="1" max="1" width="15.75" style="149" bestFit="1" customWidth="1"/>
    <col min="2" max="2" width="14" style="57" bestFit="1" customWidth="1"/>
    <col min="3" max="3" width="12" style="57" bestFit="1" customWidth="1"/>
    <col min="4" max="4" width="14" style="57" bestFit="1" customWidth="1"/>
    <col min="5" max="6" width="13.375" style="57" bestFit="1" customWidth="1"/>
    <col min="7" max="7" width="13.125" style="57" bestFit="1" customWidth="1"/>
    <col min="8" max="8" width="14.125" style="57" bestFit="1" customWidth="1"/>
    <col min="9" max="10" width="12.625" style="57" bestFit="1" customWidth="1"/>
    <col min="11" max="11" width="18.375" style="57" bestFit="1" customWidth="1"/>
    <col min="12" max="12" width="16.5" style="57" bestFit="1" customWidth="1"/>
    <col min="13" max="13" width="14.125" style="57" bestFit="1" customWidth="1"/>
    <col min="14" max="14" width="12.375" style="57" bestFit="1" customWidth="1"/>
    <col min="15" max="16" width="13.375" style="57" bestFit="1" customWidth="1"/>
    <col min="17" max="17" width="19.75" style="57" bestFit="1" customWidth="1"/>
    <col min="18" max="18" width="8.875" style="57"/>
    <col min="19" max="19" width="17.5" style="57" bestFit="1" customWidth="1"/>
    <col min="20" max="20" width="8.875" style="57"/>
    <col min="21" max="21" width="14.875" style="57" bestFit="1" customWidth="1"/>
    <col min="22" max="22" width="8.875" style="57"/>
    <col min="23" max="23" width="13" style="57" bestFit="1" customWidth="1"/>
    <col min="24" max="24" width="8.875" style="57"/>
    <col min="25" max="25" width="14" style="57" bestFit="1" customWidth="1"/>
    <col min="26" max="26" width="8.875" style="57"/>
    <col min="27" max="27" width="14" style="57" bestFit="1" customWidth="1"/>
    <col min="28" max="16384" width="8.875" style="57"/>
  </cols>
  <sheetData>
    <row r="1" spans="1:16" s="146" customFormat="1" x14ac:dyDescent="0.25">
      <c r="A1" s="140" t="s">
        <v>30</v>
      </c>
      <c r="B1" s="141" t="s">
        <v>150</v>
      </c>
      <c r="C1" s="141" t="s">
        <v>151</v>
      </c>
      <c r="D1" s="141" t="s">
        <v>152</v>
      </c>
      <c r="E1" s="142" t="s">
        <v>153</v>
      </c>
      <c r="F1" s="142" t="s">
        <v>154</v>
      </c>
      <c r="G1" s="142" t="s">
        <v>155</v>
      </c>
      <c r="H1" s="143" t="s">
        <v>156</v>
      </c>
      <c r="I1" s="143" t="s">
        <v>157</v>
      </c>
      <c r="J1" s="143" t="s">
        <v>164</v>
      </c>
      <c r="K1" s="144" t="s">
        <v>158</v>
      </c>
      <c r="L1" s="144" t="s">
        <v>159</v>
      </c>
      <c r="M1" s="144" t="s">
        <v>160</v>
      </c>
      <c r="N1" s="145" t="s">
        <v>161</v>
      </c>
      <c r="O1" s="145" t="s">
        <v>162</v>
      </c>
      <c r="P1" s="145" t="s">
        <v>163</v>
      </c>
    </row>
    <row r="2" spans="1:16" x14ac:dyDescent="0.25">
      <c r="A2" s="147" t="s">
        <v>411</v>
      </c>
      <c r="B2" s="115" t="s">
        <v>32</v>
      </c>
      <c r="C2" s="115" t="s">
        <v>36</v>
      </c>
      <c r="D2" s="115" t="s">
        <v>435</v>
      </c>
      <c r="E2" s="115" t="s">
        <v>175</v>
      </c>
      <c r="F2" s="115" t="s">
        <v>165</v>
      </c>
      <c r="G2" s="115" t="s">
        <v>174</v>
      </c>
      <c r="H2" s="115" t="s">
        <v>63</v>
      </c>
      <c r="I2" s="115" t="s">
        <v>245</v>
      </c>
      <c r="J2" s="115" t="s">
        <v>266</v>
      </c>
      <c r="K2" s="115" t="s">
        <v>180</v>
      </c>
      <c r="L2" s="115" t="s">
        <v>194</v>
      </c>
      <c r="M2" s="115" t="s">
        <v>193</v>
      </c>
      <c r="N2" s="115" t="s">
        <v>181</v>
      </c>
      <c r="O2" s="148" t="s">
        <v>197</v>
      </c>
      <c r="P2" s="148" t="s">
        <v>290</v>
      </c>
    </row>
    <row r="3" spans="1:16" x14ac:dyDescent="0.25">
      <c r="A3" s="147" t="s">
        <v>326</v>
      </c>
      <c r="B3" s="115" t="s">
        <v>435</v>
      </c>
      <c r="C3" s="115" t="s">
        <v>36</v>
      </c>
      <c r="D3" s="115" t="s">
        <v>90</v>
      </c>
      <c r="E3" s="115" t="s">
        <v>178</v>
      </c>
      <c r="F3" s="115" t="s">
        <v>165</v>
      </c>
      <c r="G3" s="115" t="s">
        <v>179</v>
      </c>
      <c r="H3" s="115" t="s">
        <v>63</v>
      </c>
      <c r="I3" s="115" t="s">
        <v>129</v>
      </c>
      <c r="J3" s="115" t="s">
        <v>61</v>
      </c>
      <c r="K3" s="115" t="s">
        <v>122</v>
      </c>
      <c r="L3" s="115" t="s">
        <v>126</v>
      </c>
      <c r="M3" s="115" t="s">
        <v>276</v>
      </c>
      <c r="N3" s="115" t="s">
        <v>181</v>
      </c>
      <c r="O3" s="148" t="s">
        <v>283</v>
      </c>
      <c r="P3" s="148" t="s">
        <v>197</v>
      </c>
    </row>
    <row r="4" spans="1:16" x14ac:dyDescent="0.25">
      <c r="A4" s="147" t="s">
        <v>365</v>
      </c>
      <c r="B4" s="115" t="s">
        <v>39</v>
      </c>
      <c r="C4" s="115" t="s">
        <v>44</v>
      </c>
      <c r="D4" s="115" t="s">
        <v>58</v>
      </c>
      <c r="E4" s="115" t="s">
        <v>179</v>
      </c>
      <c r="F4" s="115" t="s">
        <v>174</v>
      </c>
      <c r="G4" s="115" t="s">
        <v>165</v>
      </c>
      <c r="H4" s="115" t="s">
        <v>130</v>
      </c>
      <c r="I4" s="115" t="s">
        <v>265</v>
      </c>
      <c r="J4" s="115" t="s">
        <v>245</v>
      </c>
      <c r="K4" s="115" t="s">
        <v>180</v>
      </c>
      <c r="L4" s="115" t="s">
        <v>275</v>
      </c>
      <c r="M4" s="115" t="s">
        <v>276</v>
      </c>
      <c r="N4" s="115" t="s">
        <v>290</v>
      </c>
      <c r="O4" s="148" t="s">
        <v>283</v>
      </c>
      <c r="P4" s="148" t="s">
        <v>287</v>
      </c>
    </row>
    <row r="5" spans="1:16" x14ac:dyDescent="0.25">
      <c r="A5" s="147" t="s">
        <v>399</v>
      </c>
      <c r="B5" s="115" t="s">
        <v>32</v>
      </c>
      <c r="C5" s="115" t="s">
        <v>36</v>
      </c>
      <c r="D5" s="115" t="s">
        <v>39</v>
      </c>
      <c r="E5" s="115" t="s">
        <v>178</v>
      </c>
      <c r="F5" s="115" t="s">
        <v>165</v>
      </c>
      <c r="G5" s="115" t="s">
        <v>174</v>
      </c>
      <c r="H5" s="115" t="s">
        <v>131</v>
      </c>
      <c r="I5" s="115" t="s">
        <v>245</v>
      </c>
      <c r="J5" s="115" t="s">
        <v>91</v>
      </c>
      <c r="K5" s="115" t="s">
        <v>122</v>
      </c>
      <c r="L5" s="115" t="s">
        <v>193</v>
      </c>
      <c r="M5" s="115" t="s">
        <v>270</v>
      </c>
      <c r="N5" s="115" t="s">
        <v>196</v>
      </c>
      <c r="O5" s="148" t="s">
        <v>181</v>
      </c>
      <c r="P5" s="148" t="s">
        <v>184</v>
      </c>
    </row>
    <row r="6" spans="1:16" x14ac:dyDescent="0.25">
      <c r="A6" s="147" t="s">
        <v>75</v>
      </c>
      <c r="B6" s="115" t="s">
        <v>32</v>
      </c>
      <c r="C6" s="115" t="s">
        <v>36</v>
      </c>
      <c r="D6" s="115" t="s">
        <v>39</v>
      </c>
      <c r="E6" s="115" t="s">
        <v>179</v>
      </c>
      <c r="F6" s="115" t="s">
        <v>173</v>
      </c>
      <c r="G6" s="115" t="s">
        <v>174</v>
      </c>
      <c r="H6" s="115" t="s">
        <v>130</v>
      </c>
      <c r="I6" s="115" t="s">
        <v>129</v>
      </c>
      <c r="J6" s="115" t="s">
        <v>266</v>
      </c>
      <c r="K6" s="115" t="s">
        <v>128</v>
      </c>
      <c r="L6" s="115" t="s">
        <v>180</v>
      </c>
      <c r="M6" s="115" t="s">
        <v>193</v>
      </c>
      <c r="N6" s="115" t="s">
        <v>181</v>
      </c>
      <c r="O6" s="148" t="s">
        <v>184</v>
      </c>
      <c r="P6" s="148" t="s">
        <v>190</v>
      </c>
    </row>
    <row r="7" spans="1:16" x14ac:dyDescent="0.25">
      <c r="A7" s="147" t="s">
        <v>390</v>
      </c>
      <c r="B7" s="115" t="s">
        <v>59</v>
      </c>
      <c r="C7" s="115" t="s">
        <v>36</v>
      </c>
      <c r="D7" s="115" t="s">
        <v>171</v>
      </c>
      <c r="E7" s="115" t="s">
        <v>33</v>
      </c>
      <c r="F7" s="115" t="s">
        <v>175</v>
      </c>
      <c r="G7" s="115" t="s">
        <v>179</v>
      </c>
      <c r="H7" s="115" t="s">
        <v>120</v>
      </c>
      <c r="I7" s="115" t="s">
        <v>245</v>
      </c>
      <c r="J7" s="115" t="s">
        <v>266</v>
      </c>
      <c r="K7" s="115" t="s">
        <v>273</v>
      </c>
      <c r="L7" s="115" t="s">
        <v>275</v>
      </c>
      <c r="M7" s="115" t="s">
        <v>276</v>
      </c>
      <c r="N7" s="115" t="s">
        <v>181</v>
      </c>
      <c r="O7" s="148" t="s">
        <v>191</v>
      </c>
      <c r="P7" s="148" t="s">
        <v>189</v>
      </c>
    </row>
    <row r="8" spans="1:16" x14ac:dyDescent="0.25">
      <c r="A8" s="147" t="s">
        <v>375</v>
      </c>
      <c r="B8" s="115" t="s">
        <v>32</v>
      </c>
      <c r="C8" s="115" t="s">
        <v>36</v>
      </c>
      <c r="D8" s="115" t="s">
        <v>435</v>
      </c>
      <c r="E8" s="115" t="s">
        <v>101</v>
      </c>
      <c r="F8" s="115" t="s">
        <v>165</v>
      </c>
      <c r="G8" s="115" t="s">
        <v>262</v>
      </c>
      <c r="H8" s="115" t="s">
        <v>130</v>
      </c>
      <c r="I8" s="115" t="s">
        <v>129</v>
      </c>
      <c r="J8" s="115" t="s">
        <v>63</v>
      </c>
      <c r="K8" s="115" t="s">
        <v>273</v>
      </c>
      <c r="L8" s="115" t="s">
        <v>267</v>
      </c>
      <c r="M8" s="115" t="s">
        <v>274</v>
      </c>
      <c r="N8" s="115" t="s">
        <v>191</v>
      </c>
      <c r="O8" s="148" t="s">
        <v>283</v>
      </c>
      <c r="P8" s="148" t="s">
        <v>285</v>
      </c>
    </row>
    <row r="9" spans="1:16" x14ac:dyDescent="0.25">
      <c r="A9" s="147" t="s">
        <v>376</v>
      </c>
      <c r="B9" s="115" t="s">
        <v>36</v>
      </c>
      <c r="C9" s="115" t="s">
        <v>69</v>
      </c>
      <c r="D9" s="115" t="s">
        <v>58</v>
      </c>
      <c r="E9" s="115" t="s">
        <v>175</v>
      </c>
      <c r="F9" s="115" t="s">
        <v>165</v>
      </c>
      <c r="G9" s="115" t="s">
        <v>262</v>
      </c>
      <c r="H9" s="115" t="s">
        <v>264</v>
      </c>
      <c r="I9" s="115" t="s">
        <v>130</v>
      </c>
      <c r="J9" s="115" t="s">
        <v>63</v>
      </c>
      <c r="K9" s="115" t="s">
        <v>128</v>
      </c>
      <c r="L9" s="115" t="s">
        <v>267</v>
      </c>
      <c r="M9" s="115" t="s">
        <v>274</v>
      </c>
      <c r="N9" s="115" t="s">
        <v>286</v>
      </c>
      <c r="O9" s="148" t="s">
        <v>283</v>
      </c>
      <c r="P9" s="148" t="s">
        <v>189</v>
      </c>
    </row>
    <row r="10" spans="1:16" x14ac:dyDescent="0.25">
      <c r="A10" s="147" t="s">
        <v>417</v>
      </c>
      <c r="B10" s="115" t="s">
        <v>32</v>
      </c>
      <c r="C10" s="115" t="s">
        <v>59</v>
      </c>
      <c r="D10" s="115" t="s">
        <v>39</v>
      </c>
      <c r="E10" s="115" t="s">
        <v>179</v>
      </c>
      <c r="F10" s="115" t="s">
        <v>173</v>
      </c>
      <c r="G10" s="115" t="s">
        <v>174</v>
      </c>
      <c r="H10" s="115" t="s">
        <v>129</v>
      </c>
      <c r="I10" s="115" t="s">
        <v>62</v>
      </c>
      <c r="J10" s="115" t="s">
        <v>245</v>
      </c>
      <c r="K10" s="115" t="s">
        <v>122</v>
      </c>
      <c r="L10" s="115" t="s">
        <v>180</v>
      </c>
      <c r="M10" s="115" t="s">
        <v>193</v>
      </c>
      <c r="N10" s="115" t="s">
        <v>181</v>
      </c>
      <c r="O10" s="148" t="s">
        <v>184</v>
      </c>
      <c r="P10" s="148" t="s">
        <v>189</v>
      </c>
    </row>
    <row r="11" spans="1:16" x14ac:dyDescent="0.25">
      <c r="A11" s="147" t="s">
        <v>107</v>
      </c>
      <c r="B11" s="115" t="s">
        <v>32</v>
      </c>
      <c r="C11" s="115" t="s">
        <v>59</v>
      </c>
      <c r="D11" s="115" t="s">
        <v>435</v>
      </c>
      <c r="E11" s="115" t="s">
        <v>175</v>
      </c>
      <c r="F11" s="115" t="s">
        <v>165</v>
      </c>
      <c r="G11" s="115" t="s">
        <v>173</v>
      </c>
      <c r="H11" s="115" t="s">
        <v>264</v>
      </c>
      <c r="I11" s="115" t="s">
        <v>130</v>
      </c>
      <c r="J11" s="115" t="s">
        <v>245</v>
      </c>
      <c r="K11" s="115" t="s">
        <v>180</v>
      </c>
      <c r="L11" s="115" t="s">
        <v>195</v>
      </c>
      <c r="M11" s="115" t="s">
        <v>193</v>
      </c>
      <c r="N11" s="115" t="s">
        <v>181</v>
      </c>
      <c r="O11" s="148" t="s">
        <v>283</v>
      </c>
      <c r="P11" s="148" t="s">
        <v>189</v>
      </c>
    </row>
    <row r="12" spans="1:16" x14ac:dyDescent="0.25">
      <c r="A12" s="147" t="s">
        <v>367</v>
      </c>
      <c r="B12" s="115" t="s">
        <v>32</v>
      </c>
      <c r="C12" s="115" t="s">
        <v>36</v>
      </c>
      <c r="D12" s="115" t="s">
        <v>39</v>
      </c>
      <c r="E12" s="115" t="s">
        <v>98</v>
      </c>
      <c r="F12" s="115" t="s">
        <v>31</v>
      </c>
      <c r="G12" s="115" t="s">
        <v>51</v>
      </c>
      <c r="H12" s="115" t="s">
        <v>96</v>
      </c>
      <c r="I12" s="115" t="s">
        <v>129</v>
      </c>
      <c r="J12" s="115" t="s">
        <v>168</v>
      </c>
      <c r="K12" s="115" t="s">
        <v>122</v>
      </c>
      <c r="L12" s="115" t="s">
        <v>195</v>
      </c>
      <c r="M12" s="115" t="s">
        <v>194</v>
      </c>
      <c r="N12" s="115" t="s">
        <v>181</v>
      </c>
      <c r="O12" s="148" t="s">
        <v>283</v>
      </c>
      <c r="P12" s="115" t="s">
        <v>133</v>
      </c>
    </row>
    <row r="13" spans="1:16" x14ac:dyDescent="0.25">
      <c r="A13" s="147" t="s">
        <v>108</v>
      </c>
      <c r="B13" s="115" t="s">
        <v>59</v>
      </c>
      <c r="C13" s="115" t="s">
        <v>36</v>
      </c>
      <c r="D13" s="115" t="s">
        <v>44</v>
      </c>
      <c r="E13" s="115" t="s">
        <v>178</v>
      </c>
      <c r="F13" s="115" t="s">
        <v>165</v>
      </c>
      <c r="G13" s="115" t="s">
        <v>179</v>
      </c>
      <c r="H13" s="115" t="s">
        <v>168</v>
      </c>
      <c r="I13" s="115" t="s">
        <v>131</v>
      </c>
      <c r="J13" s="115" t="s">
        <v>63</v>
      </c>
      <c r="K13" s="115" t="s">
        <v>180</v>
      </c>
      <c r="L13" s="115" t="s">
        <v>193</v>
      </c>
      <c r="M13" s="115" t="s">
        <v>270</v>
      </c>
      <c r="N13" s="115" t="s">
        <v>280</v>
      </c>
      <c r="O13" s="148" t="s">
        <v>283</v>
      </c>
      <c r="P13" s="148" t="s">
        <v>189</v>
      </c>
    </row>
    <row r="14" spans="1:16" x14ac:dyDescent="0.25">
      <c r="A14" s="147" t="s">
        <v>380</v>
      </c>
      <c r="B14" s="115" t="s">
        <v>36</v>
      </c>
      <c r="C14" s="115" t="s">
        <v>171</v>
      </c>
      <c r="D14" s="115" t="s">
        <v>69</v>
      </c>
      <c r="E14" s="115" t="s">
        <v>53</v>
      </c>
      <c r="F14" s="115" t="s">
        <v>57</v>
      </c>
      <c r="G14" s="115" t="s">
        <v>124</v>
      </c>
      <c r="H14" s="115" t="s">
        <v>66</v>
      </c>
      <c r="I14" s="115" t="s">
        <v>131</v>
      </c>
      <c r="J14" s="115" t="s">
        <v>121</v>
      </c>
      <c r="K14" s="115" t="s">
        <v>186</v>
      </c>
      <c r="L14" s="115" t="s">
        <v>195</v>
      </c>
      <c r="M14" s="115" t="s">
        <v>270</v>
      </c>
      <c r="N14" s="115" t="s">
        <v>199</v>
      </c>
      <c r="O14" s="148" t="s">
        <v>286</v>
      </c>
      <c r="P14" s="115" t="s">
        <v>191</v>
      </c>
    </row>
    <row r="15" spans="1:16" x14ac:dyDescent="0.25">
      <c r="A15" s="147" t="s">
        <v>223</v>
      </c>
      <c r="B15" s="115" t="s">
        <v>32</v>
      </c>
      <c r="C15" s="115" t="s">
        <v>40</v>
      </c>
      <c r="D15" s="115" t="s">
        <v>435</v>
      </c>
      <c r="E15" s="115" t="s">
        <v>42</v>
      </c>
      <c r="F15" s="115" t="s">
        <v>31</v>
      </c>
      <c r="G15" s="115" t="s">
        <v>127</v>
      </c>
      <c r="H15" s="115" t="s">
        <v>96</v>
      </c>
      <c r="I15" s="115" t="s">
        <v>264</v>
      </c>
      <c r="J15" s="115" t="s">
        <v>130</v>
      </c>
      <c r="K15" s="115" t="s">
        <v>50</v>
      </c>
      <c r="L15" s="115" t="s">
        <v>195</v>
      </c>
      <c r="M15" s="115" t="s">
        <v>270</v>
      </c>
      <c r="N15" s="115" t="s">
        <v>197</v>
      </c>
      <c r="O15" s="148" t="s">
        <v>181</v>
      </c>
      <c r="P15" s="148" t="s">
        <v>102</v>
      </c>
    </row>
    <row r="16" spans="1:16" x14ac:dyDescent="0.25">
      <c r="A16" s="147" t="s">
        <v>224</v>
      </c>
      <c r="B16" s="115" t="s">
        <v>34</v>
      </c>
      <c r="C16" s="115" t="s">
        <v>36</v>
      </c>
      <c r="D16" s="115" t="s">
        <v>45</v>
      </c>
      <c r="E16" s="115" t="s">
        <v>178</v>
      </c>
      <c r="F16" s="115" t="s">
        <v>56</v>
      </c>
      <c r="G16" s="115" t="s">
        <v>53</v>
      </c>
      <c r="H16" s="115" t="s">
        <v>129</v>
      </c>
      <c r="I16" s="115" t="s">
        <v>61</v>
      </c>
      <c r="J16" s="115" t="s">
        <v>132</v>
      </c>
      <c r="K16" s="115" t="s">
        <v>273</v>
      </c>
      <c r="L16" s="115" t="s">
        <v>122</v>
      </c>
      <c r="M16" s="115" t="s">
        <v>278</v>
      </c>
      <c r="N16" s="115" t="s">
        <v>181</v>
      </c>
      <c r="O16" s="148" t="s">
        <v>286</v>
      </c>
      <c r="P16" s="115" t="s">
        <v>284</v>
      </c>
    </row>
    <row r="17" spans="1:16" x14ac:dyDescent="0.25">
      <c r="A17" s="147" t="s">
        <v>225</v>
      </c>
      <c r="B17" s="115" t="s">
        <v>32</v>
      </c>
      <c r="C17" s="115" t="s">
        <v>44</v>
      </c>
      <c r="D17" s="115" t="s">
        <v>39</v>
      </c>
      <c r="E17" s="115" t="s">
        <v>101</v>
      </c>
      <c r="F17" s="115" t="s">
        <v>42</v>
      </c>
      <c r="G17" s="115" t="s">
        <v>100</v>
      </c>
      <c r="H17" s="115" t="s">
        <v>183</v>
      </c>
      <c r="I17" s="115" t="s">
        <v>70</v>
      </c>
      <c r="J17" s="115" t="s">
        <v>264</v>
      </c>
      <c r="K17" s="115" t="s">
        <v>194</v>
      </c>
      <c r="L17" s="115" t="s">
        <v>192</v>
      </c>
      <c r="M17" s="115" t="s">
        <v>135</v>
      </c>
      <c r="N17" s="115" t="s">
        <v>199</v>
      </c>
      <c r="O17" s="115" t="s">
        <v>279</v>
      </c>
      <c r="P17" s="148" t="s">
        <v>291</v>
      </c>
    </row>
    <row r="18" spans="1:16" x14ac:dyDescent="0.25">
      <c r="A18" s="147" t="s">
        <v>401</v>
      </c>
      <c r="B18" s="115" t="s">
        <v>55</v>
      </c>
      <c r="C18" s="115" t="s">
        <v>176</v>
      </c>
      <c r="D18" s="115" t="s">
        <v>435</v>
      </c>
      <c r="E18" s="115" t="s">
        <v>33</v>
      </c>
      <c r="F18" s="115" t="s">
        <v>174</v>
      </c>
      <c r="G18" s="115" t="s">
        <v>37</v>
      </c>
      <c r="H18" s="115" t="s">
        <v>63</v>
      </c>
      <c r="I18" s="115" t="s">
        <v>265</v>
      </c>
      <c r="J18" s="115" t="s">
        <v>62</v>
      </c>
      <c r="K18" s="115" t="s">
        <v>268</v>
      </c>
      <c r="L18" s="115" t="s">
        <v>269</v>
      </c>
      <c r="M18" s="115" t="s">
        <v>194</v>
      </c>
      <c r="N18" s="115" t="s">
        <v>191</v>
      </c>
      <c r="O18" s="148" t="s">
        <v>184</v>
      </c>
      <c r="P18" s="148" t="s">
        <v>292</v>
      </c>
    </row>
    <row r="19" spans="1:16" x14ac:dyDescent="0.25">
      <c r="A19" s="147" t="s">
        <v>239</v>
      </c>
      <c r="B19" s="115" t="s">
        <v>176</v>
      </c>
      <c r="C19" s="115" t="s">
        <v>435</v>
      </c>
      <c r="D19" s="115" t="s">
        <v>171</v>
      </c>
      <c r="E19" s="115" t="s">
        <v>173</v>
      </c>
      <c r="F19" s="115" t="s">
        <v>100</v>
      </c>
      <c r="G19" s="115" t="s">
        <v>165</v>
      </c>
      <c r="H19" s="115" t="s">
        <v>132</v>
      </c>
      <c r="I19" s="115" t="s">
        <v>129</v>
      </c>
      <c r="J19" s="115" t="s">
        <v>266</v>
      </c>
      <c r="K19" s="115" t="s">
        <v>271</v>
      </c>
      <c r="L19" s="115" t="s">
        <v>194</v>
      </c>
      <c r="M19" s="115" t="s">
        <v>193</v>
      </c>
      <c r="N19" s="115" t="s">
        <v>199</v>
      </c>
      <c r="O19" s="148" t="s">
        <v>283</v>
      </c>
      <c r="P19" s="148" t="s">
        <v>285</v>
      </c>
    </row>
    <row r="20" spans="1:16" x14ac:dyDescent="0.25">
      <c r="A20" s="147" t="s">
        <v>143</v>
      </c>
      <c r="B20" s="115" t="s">
        <v>59</v>
      </c>
      <c r="C20" s="115" t="s">
        <v>35</v>
      </c>
      <c r="D20" s="115" t="s">
        <v>90</v>
      </c>
      <c r="E20" s="115" t="s">
        <v>101</v>
      </c>
      <c r="F20" s="115" t="s">
        <v>165</v>
      </c>
      <c r="G20" s="115" t="s">
        <v>124</v>
      </c>
      <c r="H20" s="115" t="s">
        <v>63</v>
      </c>
      <c r="I20" s="115" t="s">
        <v>120</v>
      </c>
      <c r="J20" s="115" t="s">
        <v>129</v>
      </c>
      <c r="K20" s="115" t="s">
        <v>273</v>
      </c>
      <c r="L20" s="115" t="s">
        <v>126</v>
      </c>
      <c r="M20" s="115" t="s">
        <v>122</v>
      </c>
      <c r="N20" s="115" t="s">
        <v>197</v>
      </c>
      <c r="O20" s="148" t="s">
        <v>280</v>
      </c>
      <c r="P20" s="148" t="s">
        <v>117</v>
      </c>
    </row>
    <row r="21" spans="1:16" x14ac:dyDescent="0.25">
      <c r="A21" s="147" t="s">
        <v>144</v>
      </c>
      <c r="B21" s="115" t="s">
        <v>59</v>
      </c>
      <c r="C21" s="115" t="s">
        <v>435</v>
      </c>
      <c r="D21" s="115" t="s">
        <v>69</v>
      </c>
      <c r="E21" s="115" t="s">
        <v>101</v>
      </c>
      <c r="F21" s="115" t="s">
        <v>42</v>
      </c>
      <c r="G21" s="115" t="s">
        <v>174</v>
      </c>
      <c r="H21" s="115" t="s">
        <v>131</v>
      </c>
      <c r="I21" s="115" t="s">
        <v>129</v>
      </c>
      <c r="J21" s="115" t="s">
        <v>120</v>
      </c>
      <c r="K21" s="115" t="s">
        <v>122</v>
      </c>
      <c r="L21" s="115" t="s">
        <v>269</v>
      </c>
      <c r="M21" s="115" t="s">
        <v>270</v>
      </c>
      <c r="N21" s="115" t="s">
        <v>181</v>
      </c>
      <c r="O21" s="148" t="s">
        <v>280</v>
      </c>
      <c r="P21" s="148" t="s">
        <v>197</v>
      </c>
    </row>
    <row r="22" spans="1:16" x14ac:dyDescent="0.25">
      <c r="A22" s="147" t="s">
        <v>359</v>
      </c>
      <c r="B22" s="115" t="s">
        <v>32</v>
      </c>
      <c r="C22" s="115" t="s">
        <v>435</v>
      </c>
      <c r="D22" s="115" t="s">
        <v>69</v>
      </c>
      <c r="E22" s="115" t="s">
        <v>42</v>
      </c>
      <c r="F22" s="115" t="s">
        <v>53</v>
      </c>
      <c r="G22" s="115" t="s">
        <v>37</v>
      </c>
      <c r="H22" s="115" t="s">
        <v>96</v>
      </c>
      <c r="I22" s="115" t="s">
        <v>63</v>
      </c>
      <c r="J22" s="115" t="s">
        <v>118</v>
      </c>
      <c r="K22" s="115" t="s">
        <v>273</v>
      </c>
      <c r="L22" s="115" t="s">
        <v>192</v>
      </c>
      <c r="M22" s="115" t="s">
        <v>186</v>
      </c>
      <c r="N22" s="115" t="s">
        <v>181</v>
      </c>
      <c r="O22" s="148" t="s">
        <v>280</v>
      </c>
      <c r="P22" s="148" t="s">
        <v>197</v>
      </c>
    </row>
    <row r="23" spans="1:16" x14ac:dyDescent="0.25">
      <c r="A23" s="147" t="s">
        <v>321</v>
      </c>
      <c r="B23" s="115" t="s">
        <v>32</v>
      </c>
      <c r="C23" s="115" t="s">
        <v>39</v>
      </c>
      <c r="D23" s="115" t="s">
        <v>171</v>
      </c>
      <c r="E23" s="115" t="s">
        <v>179</v>
      </c>
      <c r="F23" s="115" t="s">
        <v>56</v>
      </c>
      <c r="G23" s="115" t="s">
        <v>127</v>
      </c>
      <c r="H23" s="115" t="s">
        <v>97</v>
      </c>
      <c r="I23" s="115" t="s">
        <v>264</v>
      </c>
      <c r="J23" s="115" t="s">
        <v>62</v>
      </c>
      <c r="K23" s="115" t="s">
        <v>273</v>
      </c>
      <c r="L23" s="115" t="s">
        <v>272</v>
      </c>
      <c r="M23" s="115" t="s">
        <v>122</v>
      </c>
      <c r="N23" s="115" t="s">
        <v>181</v>
      </c>
      <c r="O23" s="148" t="s">
        <v>287</v>
      </c>
      <c r="P23" s="148" t="s">
        <v>189</v>
      </c>
    </row>
    <row r="24" spans="1:16" x14ac:dyDescent="0.25">
      <c r="A24" s="147" t="s">
        <v>209</v>
      </c>
      <c r="B24" s="115" t="s">
        <v>32</v>
      </c>
      <c r="C24" s="115" t="s">
        <v>40</v>
      </c>
      <c r="D24" s="115" t="s">
        <v>171</v>
      </c>
      <c r="E24" s="115" t="s">
        <v>42</v>
      </c>
      <c r="F24" s="115" t="s">
        <v>173</v>
      </c>
      <c r="G24" s="115" t="s">
        <v>262</v>
      </c>
      <c r="H24" s="115" t="s">
        <v>63</v>
      </c>
      <c r="I24" s="115" t="s">
        <v>264</v>
      </c>
      <c r="J24" s="115" t="s">
        <v>245</v>
      </c>
      <c r="K24" s="115" t="s">
        <v>180</v>
      </c>
      <c r="L24" s="115" t="s">
        <v>193</v>
      </c>
      <c r="M24" s="115" t="s">
        <v>125</v>
      </c>
      <c r="N24" s="115" t="s">
        <v>197</v>
      </c>
      <c r="O24" s="148" t="s">
        <v>283</v>
      </c>
      <c r="P24" s="148" t="s">
        <v>184</v>
      </c>
    </row>
    <row r="25" spans="1:16" x14ac:dyDescent="0.25">
      <c r="A25" s="147" t="s">
        <v>88</v>
      </c>
      <c r="B25" s="115" t="s">
        <v>32</v>
      </c>
      <c r="C25" s="115" t="s">
        <v>176</v>
      </c>
      <c r="D25" s="115" t="s">
        <v>39</v>
      </c>
      <c r="E25" s="115" t="s">
        <v>101</v>
      </c>
      <c r="F25" s="115" t="s">
        <v>37</v>
      </c>
      <c r="G25" s="115" t="s">
        <v>124</v>
      </c>
      <c r="H25" s="115" t="s">
        <v>96</v>
      </c>
      <c r="I25" s="115" t="s">
        <v>264</v>
      </c>
      <c r="J25" s="115" t="s">
        <v>62</v>
      </c>
      <c r="K25" s="115" t="s">
        <v>122</v>
      </c>
      <c r="L25" s="115" t="s">
        <v>200</v>
      </c>
      <c r="M25" s="115" t="s">
        <v>192</v>
      </c>
      <c r="N25" s="115" t="s">
        <v>280</v>
      </c>
      <c r="O25" s="148" t="s">
        <v>283</v>
      </c>
      <c r="P25" s="148" t="s">
        <v>117</v>
      </c>
    </row>
    <row r="26" spans="1:16" x14ac:dyDescent="0.25">
      <c r="A26" s="147" t="s">
        <v>342</v>
      </c>
      <c r="B26" s="115" t="s">
        <v>36</v>
      </c>
      <c r="C26" s="115" t="s">
        <v>435</v>
      </c>
      <c r="D26" s="115" t="s">
        <v>69</v>
      </c>
      <c r="E26" s="115" t="s">
        <v>175</v>
      </c>
      <c r="F26" s="115" t="s">
        <v>165</v>
      </c>
      <c r="G26" s="115" t="s">
        <v>262</v>
      </c>
      <c r="H26" s="115" t="s">
        <v>130</v>
      </c>
      <c r="I26" s="115" t="s">
        <v>264</v>
      </c>
      <c r="J26" s="115" t="s">
        <v>63</v>
      </c>
      <c r="K26" s="115" t="s">
        <v>273</v>
      </c>
      <c r="L26" s="115" t="s">
        <v>267</v>
      </c>
      <c r="M26" s="115" t="s">
        <v>180</v>
      </c>
      <c r="N26" s="115" t="s">
        <v>181</v>
      </c>
      <c r="O26" s="148" t="s">
        <v>283</v>
      </c>
      <c r="P26" s="148" t="s">
        <v>286</v>
      </c>
    </row>
    <row r="27" spans="1:16" x14ac:dyDescent="0.25">
      <c r="A27" s="147" t="s">
        <v>412</v>
      </c>
      <c r="B27" s="115" t="s">
        <v>32</v>
      </c>
      <c r="C27" s="115" t="s">
        <v>36</v>
      </c>
      <c r="D27" s="115" t="s">
        <v>176</v>
      </c>
      <c r="E27" s="115" t="s">
        <v>178</v>
      </c>
      <c r="F27" s="115" t="s">
        <v>127</v>
      </c>
      <c r="G27" s="115" t="s">
        <v>173</v>
      </c>
      <c r="H27" s="115" t="s">
        <v>96</v>
      </c>
      <c r="I27" s="115" t="s">
        <v>132</v>
      </c>
      <c r="J27" s="115" t="s">
        <v>62</v>
      </c>
      <c r="K27" s="115" t="s">
        <v>122</v>
      </c>
      <c r="L27" s="115" t="s">
        <v>123</v>
      </c>
      <c r="M27" s="115" t="s">
        <v>50</v>
      </c>
      <c r="N27" s="115" t="s">
        <v>280</v>
      </c>
      <c r="O27" s="148" t="s">
        <v>283</v>
      </c>
      <c r="P27" s="148" t="s">
        <v>190</v>
      </c>
    </row>
    <row r="28" spans="1:16" x14ac:dyDescent="0.25">
      <c r="A28" s="147" t="s">
        <v>227</v>
      </c>
      <c r="B28" s="115" t="s">
        <v>32</v>
      </c>
      <c r="C28" s="115" t="s">
        <v>38</v>
      </c>
      <c r="D28" s="115" t="s">
        <v>435</v>
      </c>
      <c r="E28" s="115" t="s">
        <v>33</v>
      </c>
      <c r="F28" s="115" t="s">
        <v>42</v>
      </c>
      <c r="G28" s="115" t="s">
        <v>51</v>
      </c>
      <c r="H28" s="115" t="s">
        <v>120</v>
      </c>
      <c r="I28" s="115" t="s">
        <v>245</v>
      </c>
      <c r="J28" s="115" t="s">
        <v>91</v>
      </c>
      <c r="K28" s="115" t="s">
        <v>128</v>
      </c>
      <c r="L28" s="115" t="s">
        <v>180</v>
      </c>
      <c r="M28" s="115" t="s">
        <v>193</v>
      </c>
      <c r="N28" s="115" t="s">
        <v>102</v>
      </c>
      <c r="O28" s="148" t="s">
        <v>283</v>
      </c>
      <c r="P28" s="148" t="s">
        <v>189</v>
      </c>
    </row>
    <row r="29" spans="1:16" x14ac:dyDescent="0.25">
      <c r="A29" s="147" t="s">
        <v>228</v>
      </c>
      <c r="B29" s="115" t="s">
        <v>32</v>
      </c>
      <c r="C29" s="115" t="s">
        <v>176</v>
      </c>
      <c r="D29" s="115" t="s">
        <v>435</v>
      </c>
      <c r="E29" s="115" t="s">
        <v>42</v>
      </c>
      <c r="F29" s="115" t="s">
        <v>174</v>
      </c>
      <c r="G29" s="115" t="s">
        <v>179</v>
      </c>
      <c r="H29" s="115" t="s">
        <v>264</v>
      </c>
      <c r="I29" s="115" t="s">
        <v>245</v>
      </c>
      <c r="J29" s="115" t="s">
        <v>120</v>
      </c>
      <c r="K29" s="115" t="s">
        <v>128</v>
      </c>
      <c r="L29" s="115" t="s">
        <v>180</v>
      </c>
      <c r="M29" s="115" t="s">
        <v>122</v>
      </c>
      <c r="N29" s="115" t="s">
        <v>196</v>
      </c>
      <c r="O29" s="148" t="s">
        <v>283</v>
      </c>
      <c r="P29" s="148" t="s">
        <v>197</v>
      </c>
    </row>
    <row r="30" spans="1:16" x14ac:dyDescent="0.25">
      <c r="A30" s="147" t="s">
        <v>320</v>
      </c>
      <c r="B30" s="115" t="s">
        <v>32</v>
      </c>
      <c r="C30" s="115" t="s">
        <v>39</v>
      </c>
      <c r="D30" s="115" t="s">
        <v>45</v>
      </c>
      <c r="E30" s="115" t="s">
        <v>179</v>
      </c>
      <c r="F30" s="115" t="s">
        <v>165</v>
      </c>
      <c r="G30" s="115" t="s">
        <v>174</v>
      </c>
      <c r="H30" s="115" t="s">
        <v>130</v>
      </c>
      <c r="I30" s="115" t="s">
        <v>63</v>
      </c>
      <c r="J30" s="115" t="s">
        <v>245</v>
      </c>
      <c r="K30" s="115" t="s">
        <v>128</v>
      </c>
      <c r="L30" s="115" t="s">
        <v>180</v>
      </c>
      <c r="M30" s="115" t="s">
        <v>278</v>
      </c>
      <c r="N30" s="115" t="s">
        <v>181</v>
      </c>
      <c r="O30" s="148" t="s">
        <v>189</v>
      </c>
      <c r="P30" s="148" t="s">
        <v>288</v>
      </c>
    </row>
    <row r="31" spans="1:16" x14ac:dyDescent="0.25">
      <c r="A31" s="147" t="s">
        <v>233</v>
      </c>
      <c r="B31" s="115" t="s">
        <v>32</v>
      </c>
      <c r="C31" s="115" t="s">
        <v>36</v>
      </c>
      <c r="D31" s="115" t="s">
        <v>59</v>
      </c>
      <c r="E31" s="115" t="s">
        <v>68</v>
      </c>
      <c r="F31" s="115" t="s">
        <v>165</v>
      </c>
      <c r="G31" s="115" t="s">
        <v>124</v>
      </c>
      <c r="H31" s="115" t="s">
        <v>130</v>
      </c>
      <c r="I31" s="115" t="s">
        <v>168</v>
      </c>
      <c r="J31" s="115" t="s">
        <v>63</v>
      </c>
      <c r="K31" s="115" t="s">
        <v>128</v>
      </c>
      <c r="L31" s="115" t="s">
        <v>193</v>
      </c>
      <c r="M31" s="115" t="s">
        <v>270</v>
      </c>
      <c r="N31" s="115" t="s">
        <v>181</v>
      </c>
      <c r="O31" s="148" t="s">
        <v>133</v>
      </c>
      <c r="P31" s="148" t="s">
        <v>280</v>
      </c>
    </row>
    <row r="32" spans="1:16" x14ac:dyDescent="0.25">
      <c r="A32" s="147" t="s">
        <v>346</v>
      </c>
      <c r="B32" s="115" t="s">
        <v>32</v>
      </c>
      <c r="C32" s="115" t="s">
        <v>36</v>
      </c>
      <c r="D32" s="115" t="s">
        <v>435</v>
      </c>
      <c r="E32" s="115" t="s">
        <v>175</v>
      </c>
      <c r="F32" s="115" t="s">
        <v>174</v>
      </c>
      <c r="G32" s="115" t="s">
        <v>51</v>
      </c>
      <c r="H32" s="115" t="s">
        <v>168</v>
      </c>
      <c r="I32" s="115" t="s">
        <v>63</v>
      </c>
      <c r="J32" s="115" t="s">
        <v>130</v>
      </c>
      <c r="K32" s="115" t="s">
        <v>122</v>
      </c>
      <c r="L32" s="115" t="s">
        <v>278</v>
      </c>
      <c r="M32" s="115" t="s">
        <v>193</v>
      </c>
      <c r="N32" s="115" t="s">
        <v>133</v>
      </c>
      <c r="O32" s="148" t="s">
        <v>280</v>
      </c>
      <c r="P32" s="148" t="s">
        <v>184</v>
      </c>
    </row>
    <row r="33" spans="1:16" x14ac:dyDescent="0.25">
      <c r="A33" s="147" t="s">
        <v>79</v>
      </c>
      <c r="B33" s="115" t="s">
        <v>32</v>
      </c>
      <c r="C33" s="115" t="s">
        <v>36</v>
      </c>
      <c r="D33" s="115" t="s">
        <v>39</v>
      </c>
      <c r="E33" s="115" t="s">
        <v>174</v>
      </c>
      <c r="F33" s="115" t="s">
        <v>165</v>
      </c>
      <c r="G33" s="115" t="s">
        <v>37</v>
      </c>
      <c r="H33" s="115" t="s">
        <v>264</v>
      </c>
      <c r="I33" s="115" t="s">
        <v>130</v>
      </c>
      <c r="J33" s="115" t="s">
        <v>245</v>
      </c>
      <c r="K33" s="115" t="s">
        <v>125</v>
      </c>
      <c r="L33" s="115" t="s">
        <v>193</v>
      </c>
      <c r="M33" s="115" t="s">
        <v>270</v>
      </c>
      <c r="N33" s="115" t="s">
        <v>191</v>
      </c>
      <c r="O33" s="148" t="s">
        <v>280</v>
      </c>
      <c r="P33" s="148" t="s">
        <v>285</v>
      </c>
    </row>
    <row r="34" spans="1:16" x14ac:dyDescent="0.25">
      <c r="A34" s="147" t="s">
        <v>214</v>
      </c>
      <c r="B34" s="115" t="s">
        <v>39</v>
      </c>
      <c r="C34" s="115" t="s">
        <v>435</v>
      </c>
      <c r="D34" s="115" t="s">
        <v>36</v>
      </c>
      <c r="E34" s="115" t="s">
        <v>179</v>
      </c>
      <c r="F34" s="115" t="s">
        <v>165</v>
      </c>
      <c r="G34" s="115" t="s">
        <v>173</v>
      </c>
      <c r="H34" s="115" t="s">
        <v>264</v>
      </c>
      <c r="I34" s="115" t="s">
        <v>63</v>
      </c>
      <c r="J34" s="115" t="s">
        <v>266</v>
      </c>
      <c r="K34" s="115" t="s">
        <v>128</v>
      </c>
      <c r="L34" s="115" t="s">
        <v>193</v>
      </c>
      <c r="M34" s="115" t="s">
        <v>276</v>
      </c>
      <c r="N34" s="115" t="s">
        <v>133</v>
      </c>
      <c r="O34" s="148" t="s">
        <v>184</v>
      </c>
      <c r="P34" s="148" t="s">
        <v>189</v>
      </c>
    </row>
    <row r="35" spans="1:16" x14ac:dyDescent="0.25">
      <c r="A35" s="147" t="s">
        <v>106</v>
      </c>
      <c r="B35" s="115" t="s">
        <v>32</v>
      </c>
      <c r="C35" s="115" t="s">
        <v>36</v>
      </c>
      <c r="D35" s="115" t="s">
        <v>435</v>
      </c>
      <c r="E35" s="115" t="s">
        <v>101</v>
      </c>
      <c r="F35" s="115" t="s">
        <v>100</v>
      </c>
      <c r="G35" s="115" t="s">
        <v>173</v>
      </c>
      <c r="H35" s="115" t="s">
        <v>264</v>
      </c>
      <c r="I35" s="115" t="s">
        <v>70</v>
      </c>
      <c r="J35" s="115" t="s">
        <v>91</v>
      </c>
      <c r="K35" s="115" t="s">
        <v>122</v>
      </c>
      <c r="L35" s="115" t="s">
        <v>268</v>
      </c>
      <c r="M35" s="115" t="s">
        <v>192</v>
      </c>
      <c r="N35" s="115" t="s">
        <v>181</v>
      </c>
      <c r="O35" s="148" t="s">
        <v>184</v>
      </c>
      <c r="P35" s="148" t="s">
        <v>189</v>
      </c>
    </row>
    <row r="36" spans="1:16" x14ac:dyDescent="0.25">
      <c r="A36" s="147" t="s">
        <v>113</v>
      </c>
      <c r="B36" s="115" t="s">
        <v>176</v>
      </c>
      <c r="C36" s="115" t="s">
        <v>43</v>
      </c>
      <c r="D36" s="115" t="s">
        <v>45</v>
      </c>
      <c r="E36" s="115" t="s">
        <v>178</v>
      </c>
      <c r="F36" s="115" t="s">
        <v>53</v>
      </c>
      <c r="G36" s="115" t="s">
        <v>68</v>
      </c>
      <c r="H36" s="115" t="s">
        <v>63</v>
      </c>
      <c r="I36" s="115" t="s">
        <v>131</v>
      </c>
      <c r="J36" s="115" t="s">
        <v>129</v>
      </c>
      <c r="K36" s="115" t="s">
        <v>122</v>
      </c>
      <c r="L36" s="115" t="s">
        <v>192</v>
      </c>
      <c r="M36" s="115" t="s">
        <v>186</v>
      </c>
      <c r="N36" s="115" t="s">
        <v>197</v>
      </c>
      <c r="O36" s="148" t="s">
        <v>280</v>
      </c>
      <c r="P36" s="148" t="s">
        <v>184</v>
      </c>
    </row>
    <row r="37" spans="1:16" x14ac:dyDescent="0.25">
      <c r="A37" s="147" t="s">
        <v>237</v>
      </c>
      <c r="B37" s="115" t="s">
        <v>59</v>
      </c>
      <c r="C37" s="115" t="s">
        <v>176</v>
      </c>
      <c r="D37" s="115" t="s">
        <v>435</v>
      </c>
      <c r="E37" s="115" t="s">
        <v>179</v>
      </c>
      <c r="F37" s="115" t="s">
        <v>174</v>
      </c>
      <c r="G37" s="115" t="s">
        <v>172</v>
      </c>
      <c r="H37" s="115" t="s">
        <v>130</v>
      </c>
      <c r="I37" s="115" t="s">
        <v>120</v>
      </c>
      <c r="J37" s="115" t="s">
        <v>265</v>
      </c>
      <c r="K37" s="115" t="s">
        <v>180</v>
      </c>
      <c r="L37" s="115" t="s">
        <v>126</v>
      </c>
      <c r="M37" s="115" t="s">
        <v>193</v>
      </c>
      <c r="N37" s="115" t="s">
        <v>181</v>
      </c>
      <c r="O37" s="148" t="s">
        <v>283</v>
      </c>
      <c r="P37" s="115" t="s">
        <v>184</v>
      </c>
    </row>
    <row r="38" spans="1:16" x14ac:dyDescent="0.25">
      <c r="A38" s="147" t="s">
        <v>426</v>
      </c>
      <c r="B38" s="115" t="s">
        <v>176</v>
      </c>
      <c r="C38" s="115" t="s">
        <v>36</v>
      </c>
      <c r="D38" s="115" t="s">
        <v>435</v>
      </c>
      <c r="E38" s="115" t="s">
        <v>101</v>
      </c>
      <c r="F38" s="115" t="s">
        <v>178</v>
      </c>
      <c r="G38" s="115" t="s">
        <v>51</v>
      </c>
      <c r="H38" s="115" t="s">
        <v>67</v>
      </c>
      <c r="I38" s="115" t="s">
        <v>168</v>
      </c>
      <c r="J38" s="115" t="s">
        <v>96</v>
      </c>
      <c r="K38" s="115" t="s">
        <v>273</v>
      </c>
      <c r="L38" s="115" t="s">
        <v>200</v>
      </c>
      <c r="M38" s="115" t="s">
        <v>192</v>
      </c>
      <c r="N38" s="115" t="s">
        <v>280</v>
      </c>
      <c r="O38" s="148" t="s">
        <v>283</v>
      </c>
      <c r="P38" s="148" t="s">
        <v>117</v>
      </c>
    </row>
    <row r="39" spans="1:16" x14ac:dyDescent="0.25">
      <c r="A39" s="147" t="s">
        <v>427</v>
      </c>
      <c r="B39" s="115" t="s">
        <v>40</v>
      </c>
      <c r="C39" s="115" t="s">
        <v>59</v>
      </c>
      <c r="D39" s="115" t="s">
        <v>171</v>
      </c>
      <c r="E39" s="115" t="s">
        <v>178</v>
      </c>
      <c r="F39" s="115" t="s">
        <v>165</v>
      </c>
      <c r="G39" s="115" t="s">
        <v>173</v>
      </c>
      <c r="H39" s="115" t="s">
        <v>265</v>
      </c>
      <c r="I39" s="115" t="s">
        <v>245</v>
      </c>
      <c r="J39" s="115" t="s">
        <v>266</v>
      </c>
      <c r="K39" s="115" t="s">
        <v>267</v>
      </c>
      <c r="L39" s="115" t="s">
        <v>278</v>
      </c>
      <c r="M39" s="115" t="s">
        <v>270</v>
      </c>
      <c r="N39" s="115" t="s">
        <v>133</v>
      </c>
      <c r="O39" s="148" t="s">
        <v>184</v>
      </c>
      <c r="P39" s="148" t="s">
        <v>289</v>
      </c>
    </row>
    <row r="40" spans="1:16" x14ac:dyDescent="0.25">
      <c r="A40" s="147" t="s">
        <v>85</v>
      </c>
      <c r="B40" s="115" t="s">
        <v>32</v>
      </c>
      <c r="C40" s="115" t="s">
        <v>36</v>
      </c>
      <c r="D40" s="115" t="s">
        <v>435</v>
      </c>
      <c r="E40" s="115" t="s">
        <v>175</v>
      </c>
      <c r="F40" s="115" t="s">
        <v>165</v>
      </c>
      <c r="G40" s="115" t="s">
        <v>51</v>
      </c>
      <c r="H40" s="115" t="s">
        <v>121</v>
      </c>
      <c r="I40" s="115" t="s">
        <v>129</v>
      </c>
      <c r="J40" s="115" t="s">
        <v>245</v>
      </c>
      <c r="K40" s="115" t="s">
        <v>267</v>
      </c>
      <c r="L40" s="115" t="s">
        <v>193</v>
      </c>
      <c r="M40" s="115" t="s">
        <v>276</v>
      </c>
      <c r="N40" s="115" t="s">
        <v>280</v>
      </c>
      <c r="O40" s="148" t="s">
        <v>283</v>
      </c>
      <c r="P40" s="115" t="s">
        <v>189</v>
      </c>
    </row>
    <row r="41" spans="1:16" x14ac:dyDescent="0.25">
      <c r="A41" s="147" t="s">
        <v>86</v>
      </c>
      <c r="B41" s="115" t="s">
        <v>40</v>
      </c>
      <c r="C41" s="115" t="s">
        <v>36</v>
      </c>
      <c r="D41" s="115" t="s">
        <v>58</v>
      </c>
      <c r="E41" s="115" t="s">
        <v>175</v>
      </c>
      <c r="F41" s="115" t="s">
        <v>49</v>
      </c>
      <c r="G41" s="115" t="s">
        <v>165</v>
      </c>
      <c r="H41" s="115" t="s">
        <v>121</v>
      </c>
      <c r="I41" s="115" t="s">
        <v>264</v>
      </c>
      <c r="J41" s="115" t="s">
        <v>266</v>
      </c>
      <c r="K41" s="115" t="s">
        <v>128</v>
      </c>
      <c r="L41" s="115" t="s">
        <v>269</v>
      </c>
      <c r="M41" s="115" t="s">
        <v>193</v>
      </c>
      <c r="N41" s="115" t="s">
        <v>189</v>
      </c>
      <c r="O41" s="148" t="s">
        <v>283</v>
      </c>
      <c r="P41" s="148" t="s">
        <v>190</v>
      </c>
    </row>
    <row r="42" spans="1:16" x14ac:dyDescent="0.25">
      <c r="A42" s="147" t="s">
        <v>112</v>
      </c>
      <c r="B42" s="115" t="s">
        <v>34</v>
      </c>
      <c r="C42" s="115" t="s">
        <v>36</v>
      </c>
      <c r="D42" s="115" t="s">
        <v>435</v>
      </c>
      <c r="E42" s="115" t="s">
        <v>127</v>
      </c>
      <c r="F42" s="115" t="s">
        <v>173</v>
      </c>
      <c r="G42" s="115" t="s">
        <v>51</v>
      </c>
      <c r="H42" s="115" t="s">
        <v>121</v>
      </c>
      <c r="I42" s="115" t="s">
        <v>245</v>
      </c>
      <c r="J42" s="115" t="s">
        <v>266</v>
      </c>
      <c r="K42" s="115" t="s">
        <v>195</v>
      </c>
      <c r="L42" s="115" t="s">
        <v>276</v>
      </c>
      <c r="M42" s="115" t="s">
        <v>270</v>
      </c>
      <c r="N42" s="115" t="s">
        <v>189</v>
      </c>
      <c r="O42" s="148" t="s">
        <v>283</v>
      </c>
      <c r="P42" s="148" t="s">
        <v>190</v>
      </c>
    </row>
    <row r="43" spans="1:16" x14ac:dyDescent="0.25">
      <c r="A43" s="147" t="s">
        <v>436</v>
      </c>
      <c r="B43" s="115" t="s">
        <v>36</v>
      </c>
      <c r="C43" s="115" t="s">
        <v>44</v>
      </c>
      <c r="D43" s="115" t="s">
        <v>59</v>
      </c>
      <c r="E43" s="115" t="s">
        <v>175</v>
      </c>
      <c r="F43" s="115" t="s">
        <v>49</v>
      </c>
      <c r="G43" s="115" t="s">
        <v>51</v>
      </c>
      <c r="H43" s="115" t="s">
        <v>97</v>
      </c>
      <c r="I43" s="115" t="s">
        <v>264</v>
      </c>
      <c r="J43" s="115" t="s">
        <v>121</v>
      </c>
      <c r="K43" s="115" t="s">
        <v>180</v>
      </c>
      <c r="L43" s="115" t="s">
        <v>276</v>
      </c>
      <c r="M43" s="115" t="s">
        <v>135</v>
      </c>
      <c r="N43" s="115" t="s">
        <v>117</v>
      </c>
      <c r="O43" s="148" t="s">
        <v>184</v>
      </c>
      <c r="P43" s="148" t="s">
        <v>190</v>
      </c>
    </row>
    <row r="44" spans="1:16" x14ac:dyDescent="0.25">
      <c r="A44" s="147" t="s">
        <v>215</v>
      </c>
      <c r="B44" s="115" t="s">
        <v>32</v>
      </c>
      <c r="C44" s="115" t="s">
        <v>36</v>
      </c>
      <c r="D44" s="115" t="s">
        <v>435</v>
      </c>
      <c r="E44" s="115" t="s">
        <v>178</v>
      </c>
      <c r="F44" s="115" t="s">
        <v>127</v>
      </c>
      <c r="G44" s="115" t="s">
        <v>179</v>
      </c>
      <c r="H44" s="115" t="s">
        <v>96</v>
      </c>
      <c r="I44" s="115" t="s">
        <v>62</v>
      </c>
      <c r="J44" s="115" t="s">
        <v>245</v>
      </c>
      <c r="K44" s="115" t="s">
        <v>194</v>
      </c>
      <c r="L44" s="115" t="s">
        <v>122</v>
      </c>
      <c r="M44" s="115" t="s">
        <v>270</v>
      </c>
      <c r="N44" s="115" t="s">
        <v>181</v>
      </c>
      <c r="O44" s="148" t="s">
        <v>280</v>
      </c>
      <c r="P44" s="148" t="s">
        <v>133</v>
      </c>
    </row>
    <row r="45" spans="1:16" x14ac:dyDescent="0.25">
      <c r="A45" s="147" t="s">
        <v>303</v>
      </c>
      <c r="B45" s="115" t="s">
        <v>32</v>
      </c>
      <c r="C45" s="115" t="s">
        <v>36</v>
      </c>
      <c r="D45" s="115" t="s">
        <v>59</v>
      </c>
      <c r="E45" s="115" t="s">
        <v>101</v>
      </c>
      <c r="F45" s="115" t="s">
        <v>42</v>
      </c>
      <c r="G45" s="115" t="s">
        <v>52</v>
      </c>
      <c r="H45" s="115" t="s">
        <v>67</v>
      </c>
      <c r="I45" s="115" t="s">
        <v>264</v>
      </c>
      <c r="J45" s="115" t="s">
        <v>118</v>
      </c>
      <c r="K45" s="115" t="s">
        <v>128</v>
      </c>
      <c r="L45" s="115" t="s">
        <v>267</v>
      </c>
      <c r="M45" s="115" t="s">
        <v>193</v>
      </c>
      <c r="N45" s="115" t="s">
        <v>181</v>
      </c>
      <c r="O45" s="115" t="s">
        <v>133</v>
      </c>
      <c r="P45" s="148" t="s">
        <v>191</v>
      </c>
    </row>
    <row r="46" spans="1:16" x14ac:dyDescent="0.25">
      <c r="A46" s="147" t="s">
        <v>354</v>
      </c>
      <c r="B46" s="115" t="s">
        <v>32</v>
      </c>
      <c r="C46" s="115" t="s">
        <v>39</v>
      </c>
      <c r="D46" s="115" t="s">
        <v>69</v>
      </c>
      <c r="E46" s="115" t="s">
        <v>37</v>
      </c>
      <c r="F46" s="115" t="s">
        <v>165</v>
      </c>
      <c r="G46" s="115" t="s">
        <v>98</v>
      </c>
      <c r="H46" s="115" t="s">
        <v>66</v>
      </c>
      <c r="I46" s="115" t="s">
        <v>132</v>
      </c>
      <c r="J46" s="115" t="s">
        <v>91</v>
      </c>
      <c r="K46" s="115" t="s">
        <v>186</v>
      </c>
      <c r="L46" s="115" t="s">
        <v>194</v>
      </c>
      <c r="M46" s="115" t="s">
        <v>122</v>
      </c>
      <c r="N46" s="115" t="s">
        <v>197</v>
      </c>
      <c r="O46" s="148" t="s">
        <v>280</v>
      </c>
      <c r="P46" s="148" t="s">
        <v>191</v>
      </c>
    </row>
    <row r="47" spans="1:16" x14ac:dyDescent="0.25">
      <c r="A47" s="147" t="s">
        <v>313</v>
      </c>
      <c r="B47" s="115" t="s">
        <v>32</v>
      </c>
      <c r="C47" s="115" t="s">
        <v>36</v>
      </c>
      <c r="D47" s="115" t="s">
        <v>44</v>
      </c>
      <c r="E47" s="115" t="s">
        <v>101</v>
      </c>
      <c r="F47" s="115" t="s">
        <v>174</v>
      </c>
      <c r="G47" s="115" t="s">
        <v>172</v>
      </c>
      <c r="H47" s="115" t="s">
        <v>63</v>
      </c>
      <c r="I47" s="115" t="s">
        <v>61</v>
      </c>
      <c r="J47" s="115" t="s">
        <v>47</v>
      </c>
      <c r="K47" s="115" t="s">
        <v>50</v>
      </c>
      <c r="L47" s="115" t="s">
        <v>269</v>
      </c>
      <c r="M47" s="115" t="s">
        <v>276</v>
      </c>
      <c r="N47" s="115" t="s">
        <v>282</v>
      </c>
      <c r="O47" s="148" t="s">
        <v>286</v>
      </c>
      <c r="P47" s="148" t="s">
        <v>189</v>
      </c>
    </row>
    <row r="48" spans="1:16" x14ac:dyDescent="0.25">
      <c r="A48" s="147" t="s">
        <v>89</v>
      </c>
      <c r="B48" s="115" t="s">
        <v>39</v>
      </c>
      <c r="C48" s="115" t="s">
        <v>36</v>
      </c>
      <c r="D48" s="115" t="s">
        <v>46</v>
      </c>
      <c r="E48" s="115" t="s">
        <v>178</v>
      </c>
      <c r="F48" s="115" t="s">
        <v>49</v>
      </c>
      <c r="G48" s="115" t="s">
        <v>172</v>
      </c>
      <c r="H48" s="115" t="s">
        <v>264</v>
      </c>
      <c r="I48" s="115" t="s">
        <v>120</v>
      </c>
      <c r="J48" s="115" t="s">
        <v>266</v>
      </c>
      <c r="K48" s="115" t="s">
        <v>273</v>
      </c>
      <c r="L48" s="115" t="s">
        <v>180</v>
      </c>
      <c r="M48" s="115" t="s">
        <v>193</v>
      </c>
      <c r="N48" s="115" t="s">
        <v>181</v>
      </c>
      <c r="O48" s="148" t="s">
        <v>283</v>
      </c>
      <c r="P48" s="148" t="s">
        <v>184</v>
      </c>
    </row>
    <row r="49" spans="1:16" x14ac:dyDescent="0.25">
      <c r="A49" s="147" t="s">
        <v>327</v>
      </c>
      <c r="B49" s="115" t="s">
        <v>32</v>
      </c>
      <c r="C49" s="115" t="s">
        <v>35</v>
      </c>
      <c r="D49" s="115" t="s">
        <v>435</v>
      </c>
      <c r="E49" s="115" t="s">
        <v>53</v>
      </c>
      <c r="F49" s="115" t="s">
        <v>174</v>
      </c>
      <c r="G49" s="115" t="s">
        <v>179</v>
      </c>
      <c r="H49" s="115" t="s">
        <v>264</v>
      </c>
      <c r="I49" s="115" t="s">
        <v>63</v>
      </c>
      <c r="J49" s="115" t="s">
        <v>121</v>
      </c>
      <c r="K49" s="115" t="s">
        <v>122</v>
      </c>
      <c r="L49" s="115" t="s">
        <v>269</v>
      </c>
      <c r="M49" s="115" t="s">
        <v>278</v>
      </c>
      <c r="N49" s="115" t="s">
        <v>184</v>
      </c>
      <c r="O49" s="148" t="s">
        <v>133</v>
      </c>
      <c r="P49" s="148" t="s">
        <v>279</v>
      </c>
    </row>
    <row r="50" spans="1:16" x14ac:dyDescent="0.25">
      <c r="A50" s="147" t="s">
        <v>149</v>
      </c>
      <c r="B50" s="115" t="s">
        <v>32</v>
      </c>
      <c r="C50" s="115" t="s">
        <v>38</v>
      </c>
      <c r="D50" s="115" t="s">
        <v>435</v>
      </c>
      <c r="E50" s="115" t="s">
        <v>101</v>
      </c>
      <c r="F50" s="115" t="s">
        <v>165</v>
      </c>
      <c r="G50" s="115" t="s">
        <v>127</v>
      </c>
      <c r="H50" s="115" t="s">
        <v>264</v>
      </c>
      <c r="I50" s="115" t="s">
        <v>132</v>
      </c>
      <c r="J50" s="115" t="s">
        <v>62</v>
      </c>
      <c r="K50" s="115" t="s">
        <v>186</v>
      </c>
      <c r="L50" s="115" t="s">
        <v>180</v>
      </c>
      <c r="M50" s="115" t="s">
        <v>192</v>
      </c>
      <c r="N50" s="115" t="s">
        <v>181</v>
      </c>
      <c r="O50" s="148" t="s">
        <v>197</v>
      </c>
      <c r="P50" s="148" t="s">
        <v>286</v>
      </c>
    </row>
    <row r="51" spans="1:16" x14ac:dyDescent="0.25">
      <c r="A51" s="147" t="s">
        <v>429</v>
      </c>
      <c r="B51" s="115" t="s">
        <v>69</v>
      </c>
      <c r="C51" s="115" t="s">
        <v>435</v>
      </c>
      <c r="D51" s="115" t="s">
        <v>244</v>
      </c>
      <c r="E51" s="115" t="s">
        <v>179</v>
      </c>
      <c r="F51" s="115" t="s">
        <v>53</v>
      </c>
      <c r="G51" s="115" t="s">
        <v>51</v>
      </c>
      <c r="H51" s="115" t="s">
        <v>96</v>
      </c>
      <c r="I51" s="115" t="s">
        <v>264</v>
      </c>
      <c r="J51" s="115" t="s">
        <v>265</v>
      </c>
      <c r="K51" s="115" t="s">
        <v>273</v>
      </c>
      <c r="L51" s="115" t="s">
        <v>50</v>
      </c>
      <c r="M51" s="115" t="s">
        <v>122</v>
      </c>
      <c r="N51" s="115" t="s">
        <v>181</v>
      </c>
      <c r="O51" s="148" t="s">
        <v>280</v>
      </c>
      <c r="P51" s="148" t="s">
        <v>285</v>
      </c>
    </row>
    <row r="52" spans="1:16" x14ac:dyDescent="0.25">
      <c r="A52" s="147" t="s">
        <v>413</v>
      </c>
      <c r="B52" s="115" t="s">
        <v>32</v>
      </c>
      <c r="C52" s="115" t="s">
        <v>36</v>
      </c>
      <c r="D52" s="115" t="s">
        <v>39</v>
      </c>
      <c r="E52" s="115" t="s">
        <v>178</v>
      </c>
      <c r="F52" s="115" t="s">
        <v>165</v>
      </c>
      <c r="G52" s="115" t="s">
        <v>174</v>
      </c>
      <c r="H52" s="115" t="s">
        <v>62</v>
      </c>
      <c r="I52" s="115" t="s">
        <v>70</v>
      </c>
      <c r="J52" s="115" t="s">
        <v>266</v>
      </c>
      <c r="K52" s="115" t="s">
        <v>128</v>
      </c>
      <c r="L52" s="115" t="s">
        <v>180</v>
      </c>
      <c r="M52" s="115" t="s">
        <v>122</v>
      </c>
      <c r="N52" s="115" t="s">
        <v>181</v>
      </c>
      <c r="O52" s="148" t="s">
        <v>184</v>
      </c>
      <c r="P52" s="148" t="s">
        <v>189</v>
      </c>
    </row>
    <row r="53" spans="1:16" x14ac:dyDescent="0.25">
      <c r="A53" s="147" t="s">
        <v>414</v>
      </c>
      <c r="B53" s="115" t="s">
        <v>32</v>
      </c>
      <c r="C53" s="115" t="s">
        <v>43</v>
      </c>
      <c r="D53" s="115" t="s">
        <v>40</v>
      </c>
      <c r="E53" s="115" t="s">
        <v>179</v>
      </c>
      <c r="F53" s="115" t="s">
        <v>165</v>
      </c>
      <c r="G53" s="115" t="s">
        <v>173</v>
      </c>
      <c r="H53" s="115" t="s">
        <v>120</v>
      </c>
      <c r="I53" s="115" t="s">
        <v>70</v>
      </c>
      <c r="J53" s="115" t="s">
        <v>245</v>
      </c>
      <c r="K53" s="115" t="s">
        <v>273</v>
      </c>
      <c r="L53" s="115" t="s">
        <v>268</v>
      </c>
      <c r="M53" s="115" t="s">
        <v>193</v>
      </c>
      <c r="N53" s="115" t="s">
        <v>184</v>
      </c>
      <c r="O53" s="148" t="s">
        <v>287</v>
      </c>
      <c r="P53" s="148" t="s">
        <v>189</v>
      </c>
    </row>
    <row r="54" spans="1:16" x14ac:dyDescent="0.25">
      <c r="A54" s="147" t="s">
        <v>396</v>
      </c>
      <c r="B54" s="115" t="s">
        <v>32</v>
      </c>
      <c r="C54" s="115" t="s">
        <v>36</v>
      </c>
      <c r="D54" s="115" t="s">
        <v>39</v>
      </c>
      <c r="E54" s="115" t="s">
        <v>53</v>
      </c>
      <c r="F54" s="115" t="s">
        <v>165</v>
      </c>
      <c r="G54" s="115" t="s">
        <v>51</v>
      </c>
      <c r="H54" s="115" t="s">
        <v>96</v>
      </c>
      <c r="I54" s="115" t="s">
        <v>132</v>
      </c>
      <c r="J54" s="115" t="s">
        <v>62</v>
      </c>
      <c r="K54" s="115" t="s">
        <v>128</v>
      </c>
      <c r="L54" s="115" t="s">
        <v>123</v>
      </c>
      <c r="M54" s="115" t="s">
        <v>194</v>
      </c>
      <c r="N54" s="115" t="s">
        <v>133</v>
      </c>
      <c r="O54" s="148" t="s">
        <v>102</v>
      </c>
      <c r="P54" s="148" t="s">
        <v>184</v>
      </c>
    </row>
    <row r="55" spans="1:16" x14ac:dyDescent="0.25">
      <c r="A55" s="147" t="s">
        <v>422</v>
      </c>
      <c r="B55" s="115" t="s">
        <v>36</v>
      </c>
      <c r="C55" s="115" t="s">
        <v>38</v>
      </c>
      <c r="D55" s="115" t="s">
        <v>39</v>
      </c>
      <c r="E55" s="115" t="s">
        <v>127</v>
      </c>
      <c r="F55" s="115" t="s">
        <v>165</v>
      </c>
      <c r="G55" s="115" t="s">
        <v>174</v>
      </c>
      <c r="H55" s="115" t="s">
        <v>183</v>
      </c>
      <c r="I55" s="115" t="s">
        <v>130</v>
      </c>
      <c r="J55" s="115" t="s">
        <v>245</v>
      </c>
      <c r="K55" s="115" t="s">
        <v>122</v>
      </c>
      <c r="L55" s="115" t="s">
        <v>135</v>
      </c>
      <c r="M55" s="115" t="s">
        <v>270</v>
      </c>
      <c r="N55" s="115" t="s">
        <v>181</v>
      </c>
      <c r="O55" s="148" t="s">
        <v>286</v>
      </c>
      <c r="P55" s="148" t="s">
        <v>287</v>
      </c>
    </row>
    <row r="56" spans="1:16" x14ac:dyDescent="0.25">
      <c r="A56" s="147" t="s">
        <v>300</v>
      </c>
      <c r="B56" s="115" t="s">
        <v>32</v>
      </c>
      <c r="C56" s="115" t="s">
        <v>36</v>
      </c>
      <c r="D56" s="115" t="s">
        <v>44</v>
      </c>
      <c r="E56" s="115" t="s">
        <v>178</v>
      </c>
      <c r="F56" s="115" t="s">
        <v>100</v>
      </c>
      <c r="G56" s="115" t="s">
        <v>172</v>
      </c>
      <c r="H56" s="115" t="s">
        <v>168</v>
      </c>
      <c r="I56" s="115" t="s">
        <v>129</v>
      </c>
      <c r="J56" s="115" t="s">
        <v>91</v>
      </c>
      <c r="K56" s="115" t="s">
        <v>192</v>
      </c>
      <c r="L56" s="115" t="s">
        <v>195</v>
      </c>
      <c r="M56" s="115" t="s">
        <v>270</v>
      </c>
      <c r="N56" s="115" t="s">
        <v>184</v>
      </c>
      <c r="O56" s="148" t="s">
        <v>133</v>
      </c>
      <c r="P56" s="148" t="s">
        <v>190</v>
      </c>
    </row>
    <row r="57" spans="1:16" x14ac:dyDescent="0.25">
      <c r="A57" s="147" t="s">
        <v>235</v>
      </c>
      <c r="B57" s="115" t="s">
        <v>32</v>
      </c>
      <c r="C57" s="115" t="s">
        <v>39</v>
      </c>
      <c r="D57" s="115" t="s">
        <v>435</v>
      </c>
      <c r="E57" s="115" t="s">
        <v>178</v>
      </c>
      <c r="F57" s="115" t="s">
        <v>173</v>
      </c>
      <c r="G57" s="115" t="s">
        <v>179</v>
      </c>
      <c r="H57" s="115" t="s">
        <v>130</v>
      </c>
      <c r="I57" s="115" t="s">
        <v>120</v>
      </c>
      <c r="J57" s="115" t="s">
        <v>245</v>
      </c>
      <c r="K57" s="115" t="s">
        <v>180</v>
      </c>
      <c r="L57" s="115" t="s">
        <v>277</v>
      </c>
      <c r="M57" s="115" t="s">
        <v>270</v>
      </c>
      <c r="N57" s="115" t="s">
        <v>181</v>
      </c>
      <c r="O57" s="148" t="s">
        <v>283</v>
      </c>
      <c r="P57" s="115" t="s">
        <v>290</v>
      </c>
    </row>
    <row r="58" spans="1:16" x14ac:dyDescent="0.25">
      <c r="A58" s="147" t="s">
        <v>222</v>
      </c>
      <c r="B58" s="115" t="s">
        <v>59</v>
      </c>
      <c r="C58" s="115" t="s">
        <v>36</v>
      </c>
      <c r="D58" s="115" t="s">
        <v>435</v>
      </c>
      <c r="E58" s="115" t="s">
        <v>119</v>
      </c>
      <c r="F58" s="115" t="s">
        <v>165</v>
      </c>
      <c r="G58" s="115" t="s">
        <v>51</v>
      </c>
      <c r="H58" s="115" t="s">
        <v>132</v>
      </c>
      <c r="I58" s="115" t="s">
        <v>62</v>
      </c>
      <c r="J58" s="115" t="s">
        <v>245</v>
      </c>
      <c r="K58" s="115" t="s">
        <v>180</v>
      </c>
      <c r="L58" s="115" t="s">
        <v>194</v>
      </c>
      <c r="M58" s="115" t="s">
        <v>193</v>
      </c>
      <c r="N58" s="115" t="s">
        <v>184</v>
      </c>
      <c r="O58" s="148" t="s">
        <v>283</v>
      </c>
      <c r="P58" s="148" t="s">
        <v>189</v>
      </c>
    </row>
    <row r="59" spans="1:16" x14ac:dyDescent="0.25">
      <c r="A59" s="147" t="s">
        <v>430</v>
      </c>
      <c r="B59" s="115" t="s">
        <v>32</v>
      </c>
      <c r="C59" s="115" t="s">
        <v>435</v>
      </c>
      <c r="D59" s="115" t="s">
        <v>244</v>
      </c>
      <c r="E59" s="115" t="s">
        <v>33</v>
      </c>
      <c r="F59" s="115" t="s">
        <v>98</v>
      </c>
      <c r="G59" s="115" t="s">
        <v>178</v>
      </c>
      <c r="H59" s="115" t="s">
        <v>121</v>
      </c>
      <c r="I59" s="115" t="s">
        <v>185</v>
      </c>
      <c r="J59" s="115" t="s">
        <v>91</v>
      </c>
      <c r="K59" s="115" t="s">
        <v>193</v>
      </c>
      <c r="L59" s="115" t="s">
        <v>272</v>
      </c>
      <c r="M59" s="115" t="s">
        <v>180</v>
      </c>
      <c r="N59" s="115" t="s">
        <v>197</v>
      </c>
      <c r="O59" s="148" t="s">
        <v>283</v>
      </c>
      <c r="P59" s="148" t="s">
        <v>289</v>
      </c>
    </row>
    <row r="60" spans="1:16" x14ac:dyDescent="0.25">
      <c r="A60" s="147" t="s">
        <v>431</v>
      </c>
      <c r="B60" s="115" t="s">
        <v>32</v>
      </c>
      <c r="C60" s="115" t="s">
        <v>435</v>
      </c>
      <c r="D60" s="115" t="s">
        <v>59</v>
      </c>
      <c r="E60" s="115" t="s">
        <v>127</v>
      </c>
      <c r="F60" s="115" t="s">
        <v>98</v>
      </c>
      <c r="G60" s="115" t="s">
        <v>178</v>
      </c>
      <c r="H60" s="115" t="s">
        <v>121</v>
      </c>
      <c r="I60" s="115" t="s">
        <v>120</v>
      </c>
      <c r="J60" s="115" t="s">
        <v>47</v>
      </c>
      <c r="K60" s="115" t="s">
        <v>186</v>
      </c>
      <c r="L60" s="115" t="s">
        <v>193</v>
      </c>
      <c r="M60" s="115" t="s">
        <v>180</v>
      </c>
      <c r="N60" s="115" t="s">
        <v>133</v>
      </c>
      <c r="O60" s="148" t="s">
        <v>283</v>
      </c>
      <c r="P60" s="148" t="s">
        <v>189</v>
      </c>
    </row>
    <row r="61" spans="1:16" x14ac:dyDescent="0.25">
      <c r="A61" s="147" t="s">
        <v>333</v>
      </c>
      <c r="B61" s="115" t="s">
        <v>32</v>
      </c>
      <c r="C61" s="115" t="s">
        <v>36</v>
      </c>
      <c r="D61" s="115" t="s">
        <v>435</v>
      </c>
      <c r="E61" s="115" t="s">
        <v>101</v>
      </c>
      <c r="F61" s="115" t="s">
        <v>165</v>
      </c>
      <c r="G61" s="115" t="s">
        <v>173</v>
      </c>
      <c r="H61" s="115" t="s">
        <v>132</v>
      </c>
      <c r="I61" s="115" t="s">
        <v>129</v>
      </c>
      <c r="J61" s="115" t="s">
        <v>120</v>
      </c>
      <c r="K61" s="115" t="s">
        <v>186</v>
      </c>
      <c r="L61" s="115" t="s">
        <v>180</v>
      </c>
      <c r="M61" s="115" t="s">
        <v>193</v>
      </c>
      <c r="N61" s="148" t="s">
        <v>189</v>
      </c>
      <c r="O61" s="115" t="s">
        <v>283</v>
      </c>
      <c r="P61" s="148" t="s">
        <v>289</v>
      </c>
    </row>
    <row r="62" spans="1:16" x14ac:dyDescent="0.25">
      <c r="A62" s="147" t="s">
        <v>211</v>
      </c>
      <c r="B62" s="115" t="s">
        <v>32</v>
      </c>
      <c r="C62" s="115" t="s">
        <v>36</v>
      </c>
      <c r="D62" s="115" t="s">
        <v>435</v>
      </c>
      <c r="E62" s="115" t="s">
        <v>101</v>
      </c>
      <c r="F62" s="115" t="s">
        <v>165</v>
      </c>
      <c r="G62" s="115" t="s">
        <v>52</v>
      </c>
      <c r="H62" s="115" t="s">
        <v>96</v>
      </c>
      <c r="I62" s="115" t="s">
        <v>132</v>
      </c>
      <c r="J62" s="115" t="s">
        <v>118</v>
      </c>
      <c r="K62" s="115" t="s">
        <v>122</v>
      </c>
      <c r="L62" s="115" t="s">
        <v>180</v>
      </c>
      <c r="M62" s="115" t="s">
        <v>270</v>
      </c>
      <c r="N62" s="115" t="s">
        <v>184</v>
      </c>
      <c r="O62" s="148" t="s">
        <v>191</v>
      </c>
      <c r="P62" s="148" t="s">
        <v>117</v>
      </c>
    </row>
    <row r="63" spans="1:16" x14ac:dyDescent="0.25">
      <c r="A63" s="147" t="s">
        <v>410</v>
      </c>
      <c r="B63" s="115" t="s">
        <v>36</v>
      </c>
      <c r="C63" s="115" t="s">
        <v>44</v>
      </c>
      <c r="D63" s="115" t="s">
        <v>435</v>
      </c>
      <c r="E63" s="115" t="s">
        <v>101</v>
      </c>
      <c r="F63" s="115" t="s">
        <v>127</v>
      </c>
      <c r="G63" s="115" t="s">
        <v>173</v>
      </c>
      <c r="H63" s="115" t="s">
        <v>168</v>
      </c>
      <c r="I63" s="115" t="s">
        <v>264</v>
      </c>
      <c r="J63" s="115" t="s">
        <v>132</v>
      </c>
      <c r="K63" s="115" t="s">
        <v>180</v>
      </c>
      <c r="L63" s="115" t="s">
        <v>200</v>
      </c>
      <c r="M63" s="115" t="s">
        <v>122</v>
      </c>
      <c r="N63" s="115" t="s">
        <v>280</v>
      </c>
      <c r="O63" s="148" t="s">
        <v>184</v>
      </c>
      <c r="P63" s="148" t="s">
        <v>189</v>
      </c>
    </row>
    <row r="64" spans="1:16" x14ac:dyDescent="0.25">
      <c r="A64" s="147" t="s">
        <v>314</v>
      </c>
      <c r="B64" s="115" t="s">
        <v>39</v>
      </c>
      <c r="C64" s="115" t="s">
        <v>435</v>
      </c>
      <c r="D64" s="115" t="s">
        <v>36</v>
      </c>
      <c r="E64" s="115" t="s">
        <v>101</v>
      </c>
      <c r="F64" s="115" t="s">
        <v>174</v>
      </c>
      <c r="G64" s="115" t="s">
        <v>124</v>
      </c>
      <c r="H64" s="115" t="s">
        <v>70</v>
      </c>
      <c r="I64" s="115" t="s">
        <v>120</v>
      </c>
      <c r="J64" s="115" t="s">
        <v>61</v>
      </c>
      <c r="K64" s="115" t="s">
        <v>180</v>
      </c>
      <c r="L64" s="115" t="s">
        <v>122</v>
      </c>
      <c r="M64" s="115" t="s">
        <v>193</v>
      </c>
      <c r="N64" s="115" t="s">
        <v>181</v>
      </c>
      <c r="O64" s="148" t="s">
        <v>184</v>
      </c>
      <c r="P64" s="148" t="s">
        <v>191</v>
      </c>
    </row>
    <row r="65" spans="1:16" x14ac:dyDescent="0.25">
      <c r="A65" s="147" t="s">
        <v>202</v>
      </c>
      <c r="B65" s="115" t="s">
        <v>32</v>
      </c>
      <c r="C65" s="115" t="s">
        <v>36</v>
      </c>
      <c r="D65" s="115" t="s">
        <v>176</v>
      </c>
      <c r="E65" s="115" t="s">
        <v>101</v>
      </c>
      <c r="F65" s="115" t="s">
        <v>174</v>
      </c>
      <c r="G65" s="115" t="s">
        <v>179</v>
      </c>
      <c r="H65" s="115" t="s">
        <v>168</v>
      </c>
      <c r="I65" s="115" t="s">
        <v>131</v>
      </c>
      <c r="J65" s="115" t="s">
        <v>63</v>
      </c>
      <c r="K65" s="115" t="s">
        <v>128</v>
      </c>
      <c r="L65" s="115" t="s">
        <v>180</v>
      </c>
      <c r="M65" s="115" t="s">
        <v>273</v>
      </c>
      <c r="N65" s="115" t="s">
        <v>181</v>
      </c>
      <c r="O65" s="115" t="s">
        <v>117</v>
      </c>
      <c r="P65" s="148" t="s">
        <v>189</v>
      </c>
    </row>
    <row r="66" spans="1:16" x14ac:dyDescent="0.25">
      <c r="A66" s="147" t="s">
        <v>203</v>
      </c>
      <c r="B66" s="115" t="s">
        <v>59</v>
      </c>
      <c r="C66" s="115" t="s">
        <v>36</v>
      </c>
      <c r="D66" s="115" t="s">
        <v>171</v>
      </c>
      <c r="E66" s="115" t="s">
        <v>178</v>
      </c>
      <c r="F66" s="115" t="s">
        <v>49</v>
      </c>
      <c r="G66" s="115" t="s">
        <v>179</v>
      </c>
      <c r="H66" s="115" t="s">
        <v>264</v>
      </c>
      <c r="I66" s="115" t="s">
        <v>131</v>
      </c>
      <c r="J66" s="115" t="s">
        <v>62</v>
      </c>
      <c r="K66" s="115" t="s">
        <v>122</v>
      </c>
      <c r="L66" s="115" t="s">
        <v>180</v>
      </c>
      <c r="M66" s="115" t="s">
        <v>270</v>
      </c>
      <c r="N66" s="115" t="s">
        <v>181</v>
      </c>
      <c r="O66" s="148" t="s">
        <v>117</v>
      </c>
      <c r="P66" s="148" t="s">
        <v>189</v>
      </c>
    </row>
    <row r="67" spans="1:16" x14ac:dyDescent="0.25">
      <c r="A67" s="147" t="s">
        <v>294</v>
      </c>
      <c r="B67" s="115" t="s">
        <v>32</v>
      </c>
      <c r="C67" s="115" t="s">
        <v>41</v>
      </c>
      <c r="D67" s="115" t="s">
        <v>36</v>
      </c>
      <c r="E67" s="115" t="s">
        <v>127</v>
      </c>
      <c r="F67" s="115" t="s">
        <v>49</v>
      </c>
      <c r="G67" s="115" t="s">
        <v>57</v>
      </c>
      <c r="H67" s="115" t="s">
        <v>132</v>
      </c>
      <c r="I67" s="115" t="s">
        <v>183</v>
      </c>
      <c r="J67" s="115" t="s">
        <v>63</v>
      </c>
      <c r="K67" s="115" t="s">
        <v>274</v>
      </c>
      <c r="L67" s="115" t="s">
        <v>123</v>
      </c>
      <c r="M67" s="115" t="s">
        <v>122</v>
      </c>
      <c r="N67" s="115" t="s">
        <v>198</v>
      </c>
      <c r="O67" s="148" t="s">
        <v>181</v>
      </c>
      <c r="P67" s="148" t="s">
        <v>292</v>
      </c>
    </row>
    <row r="68" spans="1:16" x14ac:dyDescent="0.25">
      <c r="A68" s="147" t="s">
        <v>345</v>
      </c>
      <c r="B68" s="115" t="s">
        <v>32</v>
      </c>
      <c r="C68" s="115" t="s">
        <v>435</v>
      </c>
      <c r="D68" s="115" t="s">
        <v>176</v>
      </c>
      <c r="E68" s="115" t="s">
        <v>174</v>
      </c>
      <c r="F68" s="115" t="s">
        <v>165</v>
      </c>
      <c r="G68" s="115" t="s">
        <v>179</v>
      </c>
      <c r="H68" s="115" t="s">
        <v>264</v>
      </c>
      <c r="I68" s="115" t="s">
        <v>131</v>
      </c>
      <c r="J68" s="115" t="s">
        <v>245</v>
      </c>
      <c r="K68" s="115" t="s">
        <v>180</v>
      </c>
      <c r="L68" s="115" t="s">
        <v>277</v>
      </c>
      <c r="M68" s="115" t="s">
        <v>193</v>
      </c>
      <c r="N68" s="115" t="s">
        <v>184</v>
      </c>
      <c r="O68" s="115" t="s">
        <v>283</v>
      </c>
      <c r="P68" s="148" t="s">
        <v>280</v>
      </c>
    </row>
    <row r="69" spans="1:16" x14ac:dyDescent="0.25">
      <c r="A69" s="147" t="s">
        <v>307</v>
      </c>
      <c r="B69" s="115" t="s">
        <v>32</v>
      </c>
      <c r="C69" s="115" t="s">
        <v>435</v>
      </c>
      <c r="D69" s="115" t="s">
        <v>39</v>
      </c>
      <c r="E69" s="115" t="s">
        <v>53</v>
      </c>
      <c r="F69" s="115" t="s">
        <v>127</v>
      </c>
      <c r="G69" s="115" t="s">
        <v>174</v>
      </c>
      <c r="H69" s="115" t="s">
        <v>63</v>
      </c>
      <c r="I69" s="115" t="s">
        <v>131</v>
      </c>
      <c r="J69" s="115" t="s">
        <v>61</v>
      </c>
      <c r="K69" s="115" t="s">
        <v>186</v>
      </c>
      <c r="L69" s="115" t="s">
        <v>122</v>
      </c>
      <c r="M69" s="115" t="s">
        <v>193</v>
      </c>
      <c r="N69" s="115" t="s">
        <v>280</v>
      </c>
      <c r="O69" s="148" t="s">
        <v>133</v>
      </c>
      <c r="P69" s="115" t="s">
        <v>285</v>
      </c>
    </row>
    <row r="70" spans="1:16" x14ac:dyDescent="0.25">
      <c r="A70" s="147" t="s">
        <v>234</v>
      </c>
      <c r="B70" s="115" t="s">
        <v>32</v>
      </c>
      <c r="C70" s="115" t="s">
        <v>59</v>
      </c>
      <c r="D70" s="115" t="s">
        <v>44</v>
      </c>
      <c r="E70" s="115" t="s">
        <v>127</v>
      </c>
      <c r="F70" s="115" t="s">
        <v>174</v>
      </c>
      <c r="G70" s="115" t="s">
        <v>51</v>
      </c>
      <c r="H70" s="115" t="s">
        <v>62</v>
      </c>
      <c r="I70" s="115" t="s">
        <v>61</v>
      </c>
      <c r="J70" s="115" t="s">
        <v>118</v>
      </c>
      <c r="K70" s="115" t="s">
        <v>122</v>
      </c>
      <c r="L70" s="115" t="s">
        <v>267</v>
      </c>
      <c r="M70" s="115" t="s">
        <v>278</v>
      </c>
      <c r="N70" s="115" t="s">
        <v>133</v>
      </c>
      <c r="O70" s="148" t="s">
        <v>197</v>
      </c>
      <c r="P70" s="148" t="s">
        <v>190</v>
      </c>
    </row>
    <row r="71" spans="1:16" x14ac:dyDescent="0.25">
      <c r="A71" s="147" t="s">
        <v>397</v>
      </c>
      <c r="B71" s="115" t="s">
        <v>32</v>
      </c>
      <c r="C71" s="115" t="s">
        <v>36</v>
      </c>
      <c r="D71" s="115" t="s">
        <v>58</v>
      </c>
      <c r="E71" s="115" t="s">
        <v>68</v>
      </c>
      <c r="F71" s="115" t="s">
        <v>31</v>
      </c>
      <c r="G71" s="115" t="s">
        <v>37</v>
      </c>
      <c r="H71" s="115" t="s">
        <v>96</v>
      </c>
      <c r="I71" s="115" t="s">
        <v>70</v>
      </c>
      <c r="J71" s="115" t="s">
        <v>264</v>
      </c>
      <c r="K71" s="115" t="s">
        <v>50</v>
      </c>
      <c r="L71" s="115" t="s">
        <v>275</v>
      </c>
      <c r="M71" s="115" t="s">
        <v>276</v>
      </c>
      <c r="N71" s="115" t="s">
        <v>282</v>
      </c>
      <c r="O71" s="148" t="s">
        <v>281</v>
      </c>
      <c r="P71" s="148" t="s">
        <v>102</v>
      </c>
    </row>
    <row r="72" spans="1:16" x14ac:dyDescent="0.25">
      <c r="A72" s="147" t="s">
        <v>216</v>
      </c>
      <c r="B72" s="115" t="s">
        <v>32</v>
      </c>
      <c r="C72" s="115" t="s">
        <v>36</v>
      </c>
      <c r="D72" s="115" t="s">
        <v>435</v>
      </c>
      <c r="E72" s="115" t="s">
        <v>178</v>
      </c>
      <c r="F72" s="115" t="s">
        <v>127</v>
      </c>
      <c r="G72" s="115" t="s">
        <v>173</v>
      </c>
      <c r="H72" s="115" t="s">
        <v>63</v>
      </c>
      <c r="I72" s="115" t="s">
        <v>131</v>
      </c>
      <c r="J72" s="115" t="s">
        <v>120</v>
      </c>
      <c r="K72" s="115" t="s">
        <v>180</v>
      </c>
      <c r="L72" s="115" t="s">
        <v>275</v>
      </c>
      <c r="M72" s="115" t="s">
        <v>193</v>
      </c>
      <c r="N72" s="115" t="s">
        <v>181</v>
      </c>
      <c r="O72" s="148" t="s">
        <v>283</v>
      </c>
      <c r="P72" s="148" t="s">
        <v>280</v>
      </c>
    </row>
    <row r="73" spans="1:16" x14ac:dyDescent="0.25">
      <c r="A73" s="147" t="s">
        <v>298</v>
      </c>
      <c r="B73" s="115" t="s">
        <v>40</v>
      </c>
      <c r="C73" s="115" t="s">
        <v>44</v>
      </c>
      <c r="D73" s="115" t="s">
        <v>34</v>
      </c>
      <c r="E73" s="115" t="s">
        <v>42</v>
      </c>
      <c r="F73" s="115" t="s">
        <v>100</v>
      </c>
      <c r="G73" s="115" t="s">
        <v>174</v>
      </c>
      <c r="H73" s="115" t="s">
        <v>47</v>
      </c>
      <c r="I73" s="115" t="s">
        <v>61</v>
      </c>
      <c r="J73" s="115" t="s">
        <v>63</v>
      </c>
      <c r="K73" s="115" t="s">
        <v>128</v>
      </c>
      <c r="L73" s="115" t="s">
        <v>272</v>
      </c>
      <c r="M73" s="115" t="s">
        <v>192</v>
      </c>
      <c r="N73" s="148" t="s">
        <v>280</v>
      </c>
      <c r="O73" s="148" t="s">
        <v>184</v>
      </c>
      <c r="P73" s="148" t="s">
        <v>189</v>
      </c>
    </row>
    <row r="74" spans="1:16" x14ac:dyDescent="0.25">
      <c r="A74" s="147" t="s">
        <v>299</v>
      </c>
      <c r="B74" s="115" t="s">
        <v>32</v>
      </c>
      <c r="C74" s="115" t="s">
        <v>435</v>
      </c>
      <c r="D74" s="115" t="s">
        <v>39</v>
      </c>
      <c r="E74" s="115" t="s">
        <v>178</v>
      </c>
      <c r="F74" s="115" t="s">
        <v>31</v>
      </c>
      <c r="G74" s="115" t="s">
        <v>51</v>
      </c>
      <c r="H74" s="115" t="s">
        <v>63</v>
      </c>
      <c r="I74" s="115" t="s">
        <v>134</v>
      </c>
      <c r="J74" s="115" t="s">
        <v>266</v>
      </c>
      <c r="K74" s="115" t="s">
        <v>273</v>
      </c>
      <c r="L74" s="115" t="s">
        <v>180</v>
      </c>
      <c r="M74" s="115" t="s">
        <v>193</v>
      </c>
      <c r="N74" s="115" t="s">
        <v>181</v>
      </c>
      <c r="O74" s="148" t="s">
        <v>133</v>
      </c>
      <c r="P74" s="148" t="s">
        <v>189</v>
      </c>
    </row>
    <row r="75" spans="1:16" x14ac:dyDescent="0.25">
      <c r="A75" s="147" t="s">
        <v>360</v>
      </c>
      <c r="B75" s="115" t="s">
        <v>176</v>
      </c>
      <c r="C75" s="115" t="s">
        <v>435</v>
      </c>
      <c r="D75" s="115" t="s">
        <v>171</v>
      </c>
      <c r="E75" s="115" t="s">
        <v>101</v>
      </c>
      <c r="F75" s="115" t="s">
        <v>178</v>
      </c>
      <c r="G75" s="115" t="s">
        <v>68</v>
      </c>
      <c r="H75" s="115" t="s">
        <v>62</v>
      </c>
      <c r="I75" s="115" t="s">
        <v>120</v>
      </c>
      <c r="J75" s="115" t="s">
        <v>266</v>
      </c>
      <c r="K75" s="115" t="s">
        <v>273</v>
      </c>
      <c r="L75" s="115" t="s">
        <v>180</v>
      </c>
      <c r="M75" s="115" t="s">
        <v>135</v>
      </c>
      <c r="N75" s="115" t="s">
        <v>181</v>
      </c>
      <c r="O75" s="148" t="s">
        <v>184</v>
      </c>
      <c r="P75" s="148" t="s">
        <v>133</v>
      </c>
    </row>
    <row r="76" spans="1:16" x14ac:dyDescent="0.25">
      <c r="A76" s="147" t="s">
        <v>226</v>
      </c>
      <c r="B76" s="115" t="s">
        <v>39</v>
      </c>
      <c r="C76" s="115" t="s">
        <v>36</v>
      </c>
      <c r="D76" s="115" t="s">
        <v>90</v>
      </c>
      <c r="E76" s="115" t="s">
        <v>127</v>
      </c>
      <c r="F76" s="115" t="s">
        <v>178</v>
      </c>
      <c r="G76" s="115" t="s">
        <v>165</v>
      </c>
      <c r="H76" s="115" t="s">
        <v>132</v>
      </c>
      <c r="I76" s="115" t="s">
        <v>131</v>
      </c>
      <c r="J76" s="115" t="s">
        <v>245</v>
      </c>
      <c r="K76" s="115" t="s">
        <v>273</v>
      </c>
      <c r="L76" s="115" t="s">
        <v>180</v>
      </c>
      <c r="M76" s="115" t="s">
        <v>193</v>
      </c>
      <c r="N76" s="115" t="s">
        <v>181</v>
      </c>
      <c r="O76" s="148" t="s">
        <v>283</v>
      </c>
      <c r="P76" s="148" t="s">
        <v>288</v>
      </c>
    </row>
    <row r="77" spans="1:16" x14ac:dyDescent="0.25">
      <c r="A77" s="147" t="s">
        <v>379</v>
      </c>
      <c r="B77" s="115" t="s">
        <v>36</v>
      </c>
      <c r="C77" s="115" t="s">
        <v>435</v>
      </c>
      <c r="D77" s="115" t="s">
        <v>58</v>
      </c>
      <c r="E77" s="115" t="s">
        <v>175</v>
      </c>
      <c r="F77" s="115" t="s">
        <v>165</v>
      </c>
      <c r="G77" s="115" t="s">
        <v>262</v>
      </c>
      <c r="H77" s="115" t="s">
        <v>264</v>
      </c>
      <c r="I77" s="115" t="s">
        <v>130</v>
      </c>
      <c r="J77" s="115" t="s">
        <v>63</v>
      </c>
      <c r="K77" s="115" t="s">
        <v>128</v>
      </c>
      <c r="L77" s="115" t="s">
        <v>267</v>
      </c>
      <c r="M77" s="115" t="s">
        <v>273</v>
      </c>
      <c r="N77" s="115" t="s">
        <v>133</v>
      </c>
      <c r="O77" s="148" t="s">
        <v>189</v>
      </c>
      <c r="P77" s="148" t="s">
        <v>285</v>
      </c>
    </row>
    <row r="78" spans="1:16" x14ac:dyDescent="0.25">
      <c r="A78" s="147" t="s">
        <v>81</v>
      </c>
      <c r="B78" s="115" t="s">
        <v>36</v>
      </c>
      <c r="C78" s="115" t="s">
        <v>435</v>
      </c>
      <c r="D78" s="115" t="s">
        <v>69</v>
      </c>
      <c r="E78" s="115" t="s">
        <v>178</v>
      </c>
      <c r="F78" s="115" t="s">
        <v>165</v>
      </c>
      <c r="G78" s="115" t="s">
        <v>175</v>
      </c>
      <c r="H78" s="115" t="s">
        <v>96</v>
      </c>
      <c r="I78" s="115" t="s">
        <v>63</v>
      </c>
      <c r="J78" s="115" t="s">
        <v>245</v>
      </c>
      <c r="K78" s="115" t="s">
        <v>186</v>
      </c>
      <c r="L78" s="115" t="s">
        <v>180</v>
      </c>
      <c r="M78" s="115" t="s">
        <v>193</v>
      </c>
      <c r="N78" s="115" t="s">
        <v>181</v>
      </c>
      <c r="O78" s="148" t="s">
        <v>283</v>
      </c>
      <c r="P78" s="148" t="s">
        <v>280</v>
      </c>
    </row>
    <row r="79" spans="1:16" x14ac:dyDescent="0.25">
      <c r="A79" s="147" t="s">
        <v>340</v>
      </c>
      <c r="B79" s="115" t="s">
        <v>32</v>
      </c>
      <c r="C79" s="115" t="s">
        <v>176</v>
      </c>
      <c r="D79" s="115" t="s">
        <v>36</v>
      </c>
      <c r="E79" s="115" t="s">
        <v>101</v>
      </c>
      <c r="F79" s="115" t="s">
        <v>53</v>
      </c>
      <c r="G79" s="115" t="s">
        <v>179</v>
      </c>
      <c r="H79" s="115" t="s">
        <v>67</v>
      </c>
      <c r="I79" s="115" t="s">
        <v>96</v>
      </c>
      <c r="J79" s="115" t="s">
        <v>91</v>
      </c>
      <c r="K79" s="115" t="s">
        <v>278</v>
      </c>
      <c r="L79" s="115" t="s">
        <v>195</v>
      </c>
      <c r="M79" s="115" t="s">
        <v>270</v>
      </c>
      <c r="N79" s="148" t="s">
        <v>279</v>
      </c>
      <c r="O79" s="148" t="s">
        <v>280</v>
      </c>
      <c r="P79" s="148" t="s">
        <v>190</v>
      </c>
    </row>
    <row r="80" spans="1:16" x14ac:dyDescent="0.25">
      <c r="A80" s="147" t="s">
        <v>404</v>
      </c>
      <c r="B80" s="115" t="s">
        <v>32</v>
      </c>
      <c r="C80" s="115" t="s">
        <v>36</v>
      </c>
      <c r="D80" s="115" t="s">
        <v>90</v>
      </c>
      <c r="E80" s="115" t="s">
        <v>127</v>
      </c>
      <c r="F80" s="115" t="s">
        <v>165</v>
      </c>
      <c r="G80" s="115" t="s">
        <v>173</v>
      </c>
      <c r="H80" s="115" t="s">
        <v>96</v>
      </c>
      <c r="I80" s="115" t="s">
        <v>120</v>
      </c>
      <c r="J80" s="115" t="s">
        <v>245</v>
      </c>
      <c r="K80" s="115" t="s">
        <v>273</v>
      </c>
      <c r="L80" s="115" t="s">
        <v>122</v>
      </c>
      <c r="M80" s="115" t="s">
        <v>193</v>
      </c>
      <c r="N80" s="115" t="s">
        <v>181</v>
      </c>
      <c r="O80" s="115" t="s">
        <v>184</v>
      </c>
      <c r="P80" s="148" t="s">
        <v>189</v>
      </c>
    </row>
    <row r="81" spans="1:16" x14ac:dyDescent="0.25">
      <c r="A81" s="147" t="s">
        <v>87</v>
      </c>
      <c r="B81" s="115" t="s">
        <v>32</v>
      </c>
      <c r="C81" s="115" t="s">
        <v>435</v>
      </c>
      <c r="D81" s="115" t="s">
        <v>44</v>
      </c>
      <c r="E81" s="115" t="s">
        <v>179</v>
      </c>
      <c r="F81" s="115" t="s">
        <v>174</v>
      </c>
      <c r="G81" s="115" t="s">
        <v>33</v>
      </c>
      <c r="H81" s="115" t="s">
        <v>121</v>
      </c>
      <c r="I81" s="115" t="s">
        <v>265</v>
      </c>
      <c r="J81" s="115" t="s">
        <v>62</v>
      </c>
      <c r="K81" s="115" t="s">
        <v>273</v>
      </c>
      <c r="L81" s="115" t="s">
        <v>180</v>
      </c>
      <c r="M81" s="115" t="s">
        <v>270</v>
      </c>
      <c r="N81" s="115" t="s">
        <v>181</v>
      </c>
      <c r="O81" s="148" t="s">
        <v>283</v>
      </c>
      <c r="P81" s="148" t="s">
        <v>191</v>
      </c>
    </row>
    <row r="82" spans="1:16" x14ac:dyDescent="0.25">
      <c r="A82" s="147" t="s">
        <v>208</v>
      </c>
      <c r="B82" s="115" t="s">
        <v>32</v>
      </c>
      <c r="C82" s="115" t="s">
        <v>36</v>
      </c>
      <c r="D82" s="115" t="s">
        <v>39</v>
      </c>
      <c r="E82" s="115" t="s">
        <v>98</v>
      </c>
      <c r="F82" s="115" t="s">
        <v>165</v>
      </c>
      <c r="G82" s="115" t="s">
        <v>51</v>
      </c>
      <c r="H82" s="115" t="s">
        <v>168</v>
      </c>
      <c r="I82" s="115" t="s">
        <v>132</v>
      </c>
      <c r="J82" s="115" t="s">
        <v>63</v>
      </c>
      <c r="K82" s="115" t="s">
        <v>122</v>
      </c>
      <c r="L82" s="115" t="s">
        <v>269</v>
      </c>
      <c r="M82" s="115" t="s">
        <v>270</v>
      </c>
      <c r="N82" s="115" t="s">
        <v>184</v>
      </c>
      <c r="O82" s="148" t="s">
        <v>133</v>
      </c>
      <c r="P82" s="148" t="s">
        <v>117</v>
      </c>
    </row>
    <row r="83" spans="1:16" x14ac:dyDescent="0.25">
      <c r="A83" s="147" t="s">
        <v>322</v>
      </c>
      <c r="B83" s="115" t="s">
        <v>32</v>
      </c>
      <c r="C83" s="115" t="s">
        <v>36</v>
      </c>
      <c r="D83" s="115" t="s">
        <v>69</v>
      </c>
      <c r="E83" s="115" t="s">
        <v>178</v>
      </c>
      <c r="F83" s="115" t="s">
        <v>174</v>
      </c>
      <c r="G83" s="115" t="s">
        <v>179</v>
      </c>
      <c r="H83" s="115" t="s">
        <v>63</v>
      </c>
      <c r="I83" s="115" t="s">
        <v>264</v>
      </c>
      <c r="J83" s="115" t="s">
        <v>91</v>
      </c>
      <c r="K83" s="115" t="s">
        <v>180</v>
      </c>
      <c r="L83" s="115" t="s">
        <v>122</v>
      </c>
      <c r="M83" s="115" t="s">
        <v>193</v>
      </c>
      <c r="N83" s="115" t="s">
        <v>184</v>
      </c>
      <c r="O83" s="148" t="s">
        <v>136</v>
      </c>
      <c r="P83" s="115" t="s">
        <v>289</v>
      </c>
    </row>
    <row r="84" spans="1:16" x14ac:dyDescent="0.25">
      <c r="A84" s="147" t="s">
        <v>213</v>
      </c>
      <c r="B84" s="115" t="s">
        <v>32</v>
      </c>
      <c r="C84" s="115" t="s">
        <v>36</v>
      </c>
      <c r="D84" s="115" t="s">
        <v>39</v>
      </c>
      <c r="E84" s="115" t="s">
        <v>178</v>
      </c>
      <c r="F84" s="115" t="s">
        <v>165</v>
      </c>
      <c r="G84" s="115" t="s">
        <v>51</v>
      </c>
      <c r="H84" s="115" t="s">
        <v>121</v>
      </c>
      <c r="I84" s="115" t="s">
        <v>62</v>
      </c>
      <c r="J84" s="115" t="s">
        <v>96</v>
      </c>
      <c r="K84" s="115" t="s">
        <v>180</v>
      </c>
      <c r="L84" s="115" t="s">
        <v>272</v>
      </c>
      <c r="M84" s="115" t="s">
        <v>193</v>
      </c>
      <c r="N84" s="115" t="s">
        <v>181</v>
      </c>
      <c r="O84" s="148" t="s">
        <v>280</v>
      </c>
      <c r="P84" s="148" t="s">
        <v>117</v>
      </c>
    </row>
    <row r="85" spans="1:16" x14ac:dyDescent="0.25">
      <c r="A85" s="147" t="s">
        <v>229</v>
      </c>
      <c r="B85" s="115" t="s">
        <v>32</v>
      </c>
      <c r="C85" s="115" t="s">
        <v>36</v>
      </c>
      <c r="D85" s="115" t="s">
        <v>39</v>
      </c>
      <c r="E85" s="115" t="s">
        <v>178</v>
      </c>
      <c r="F85" s="115" t="s">
        <v>165</v>
      </c>
      <c r="G85" s="115" t="s">
        <v>174</v>
      </c>
      <c r="H85" s="115" t="s">
        <v>121</v>
      </c>
      <c r="I85" s="115" t="s">
        <v>264</v>
      </c>
      <c r="J85" s="115" t="s">
        <v>266</v>
      </c>
      <c r="K85" s="115" t="s">
        <v>180</v>
      </c>
      <c r="L85" s="115" t="s">
        <v>126</v>
      </c>
      <c r="M85" s="115" t="s">
        <v>193</v>
      </c>
      <c r="N85" s="115" t="s">
        <v>280</v>
      </c>
      <c r="O85" s="148" t="s">
        <v>283</v>
      </c>
      <c r="P85" s="148" t="s">
        <v>288</v>
      </c>
    </row>
    <row r="86" spans="1:16" x14ac:dyDescent="0.25">
      <c r="A86" s="147" t="s">
        <v>343</v>
      </c>
      <c r="B86" s="115" t="s">
        <v>36</v>
      </c>
      <c r="C86" s="115" t="s">
        <v>176</v>
      </c>
      <c r="D86" s="115" t="s">
        <v>435</v>
      </c>
      <c r="E86" s="115" t="s">
        <v>178</v>
      </c>
      <c r="F86" s="115" t="s">
        <v>173</v>
      </c>
      <c r="G86" s="115" t="s">
        <v>179</v>
      </c>
      <c r="H86" s="115" t="s">
        <v>168</v>
      </c>
      <c r="I86" s="115" t="s">
        <v>245</v>
      </c>
      <c r="J86" s="115" t="s">
        <v>63</v>
      </c>
      <c r="K86" s="115" t="s">
        <v>180</v>
      </c>
      <c r="L86" s="115" t="s">
        <v>278</v>
      </c>
      <c r="M86" s="115" t="s">
        <v>193</v>
      </c>
      <c r="N86" s="115" t="s">
        <v>133</v>
      </c>
      <c r="O86" s="148" t="s">
        <v>283</v>
      </c>
      <c r="P86" s="148" t="s">
        <v>286</v>
      </c>
    </row>
    <row r="87" spans="1:16" x14ac:dyDescent="0.25">
      <c r="A87" s="147" t="s">
        <v>344</v>
      </c>
      <c r="B87" s="115" t="s">
        <v>32</v>
      </c>
      <c r="C87" s="115" t="s">
        <v>39</v>
      </c>
      <c r="D87" s="115" t="s">
        <v>435</v>
      </c>
      <c r="E87" s="115" t="s">
        <v>175</v>
      </c>
      <c r="F87" s="115" t="s">
        <v>174</v>
      </c>
      <c r="G87" s="115" t="s">
        <v>51</v>
      </c>
      <c r="H87" s="115" t="s">
        <v>168</v>
      </c>
      <c r="I87" s="115" t="s">
        <v>131</v>
      </c>
      <c r="J87" s="115" t="s">
        <v>63</v>
      </c>
      <c r="K87" s="115" t="s">
        <v>180</v>
      </c>
      <c r="L87" s="115" t="s">
        <v>278</v>
      </c>
      <c r="M87" s="115" t="s">
        <v>193</v>
      </c>
      <c r="N87" s="115" t="s">
        <v>133</v>
      </c>
      <c r="O87" s="148" t="s">
        <v>280</v>
      </c>
      <c r="P87" s="148" t="s">
        <v>117</v>
      </c>
    </row>
    <row r="88" spans="1:16" x14ac:dyDescent="0.25">
      <c r="A88" s="147" t="s">
        <v>378</v>
      </c>
      <c r="B88" s="115" t="s">
        <v>36</v>
      </c>
      <c r="C88" s="115" t="s">
        <v>39</v>
      </c>
      <c r="D88" s="115" t="s">
        <v>58</v>
      </c>
      <c r="E88" s="115" t="s">
        <v>68</v>
      </c>
      <c r="F88" s="115" t="s">
        <v>165</v>
      </c>
      <c r="G88" s="115" t="s">
        <v>173</v>
      </c>
      <c r="H88" s="115" t="s">
        <v>121</v>
      </c>
      <c r="I88" s="115" t="s">
        <v>62</v>
      </c>
      <c r="J88" s="115" t="s">
        <v>245</v>
      </c>
      <c r="K88" s="115" t="s">
        <v>193</v>
      </c>
      <c r="L88" s="115" t="s">
        <v>276</v>
      </c>
      <c r="M88" s="115" t="s">
        <v>270</v>
      </c>
      <c r="N88" s="115" t="s">
        <v>181</v>
      </c>
      <c r="O88" s="148" t="s">
        <v>283</v>
      </c>
      <c r="P88" s="148" t="s">
        <v>189</v>
      </c>
    </row>
    <row r="89" spans="1:16" x14ac:dyDescent="0.25">
      <c r="A89" s="147" t="s">
        <v>377</v>
      </c>
      <c r="B89" s="115" t="s">
        <v>36</v>
      </c>
      <c r="C89" s="115" t="s">
        <v>59</v>
      </c>
      <c r="D89" s="115" t="s">
        <v>176</v>
      </c>
      <c r="E89" s="115" t="s">
        <v>179</v>
      </c>
      <c r="F89" s="115" t="s">
        <v>165</v>
      </c>
      <c r="G89" s="115" t="s">
        <v>174</v>
      </c>
      <c r="H89" s="115" t="s">
        <v>130</v>
      </c>
      <c r="I89" s="115" t="s">
        <v>63</v>
      </c>
      <c r="J89" s="115" t="s">
        <v>91</v>
      </c>
      <c r="K89" s="115" t="s">
        <v>180</v>
      </c>
      <c r="L89" s="115" t="s">
        <v>193</v>
      </c>
      <c r="M89" s="115" t="s">
        <v>270</v>
      </c>
      <c r="N89" s="115" t="s">
        <v>181</v>
      </c>
      <c r="O89" s="148" t="s">
        <v>280</v>
      </c>
      <c r="P89" s="148" t="s">
        <v>189</v>
      </c>
    </row>
    <row r="90" spans="1:16" x14ac:dyDescent="0.25">
      <c r="A90" s="147" t="s">
        <v>302</v>
      </c>
      <c r="B90" s="115" t="s">
        <v>32</v>
      </c>
      <c r="C90" s="115" t="s">
        <v>435</v>
      </c>
      <c r="D90" s="115" t="s">
        <v>58</v>
      </c>
      <c r="E90" s="115" t="s">
        <v>33</v>
      </c>
      <c r="F90" s="115" t="s">
        <v>165</v>
      </c>
      <c r="G90" s="115" t="s">
        <v>174</v>
      </c>
      <c r="H90" s="115" t="s">
        <v>63</v>
      </c>
      <c r="I90" s="115" t="s">
        <v>120</v>
      </c>
      <c r="J90" s="115" t="s">
        <v>91</v>
      </c>
      <c r="K90" s="115" t="s">
        <v>122</v>
      </c>
      <c r="L90" s="115" t="s">
        <v>278</v>
      </c>
      <c r="M90" s="115" t="s">
        <v>270</v>
      </c>
      <c r="N90" s="115" t="s">
        <v>181</v>
      </c>
      <c r="O90" s="148" t="s">
        <v>117</v>
      </c>
      <c r="P90" s="148" t="s">
        <v>189</v>
      </c>
    </row>
    <row r="91" spans="1:16" x14ac:dyDescent="0.25">
      <c r="A91" s="147" t="s">
        <v>206</v>
      </c>
      <c r="B91" s="115" t="s">
        <v>55</v>
      </c>
      <c r="C91" s="115" t="s">
        <v>41</v>
      </c>
      <c r="D91" s="115" t="s">
        <v>58</v>
      </c>
      <c r="E91" s="115" t="s">
        <v>42</v>
      </c>
      <c r="F91" s="115" t="s">
        <v>49</v>
      </c>
      <c r="G91" s="115" t="s">
        <v>174</v>
      </c>
      <c r="H91" s="115" t="s">
        <v>96</v>
      </c>
      <c r="I91" s="115" t="s">
        <v>120</v>
      </c>
      <c r="J91" s="115" t="s">
        <v>63</v>
      </c>
      <c r="K91" s="115" t="s">
        <v>122</v>
      </c>
      <c r="L91" s="115" t="s">
        <v>272</v>
      </c>
      <c r="M91" s="115" t="s">
        <v>270</v>
      </c>
      <c r="N91" s="115" t="s">
        <v>181</v>
      </c>
      <c r="O91" s="148" t="s">
        <v>280</v>
      </c>
      <c r="P91" s="148" t="s">
        <v>189</v>
      </c>
    </row>
    <row r="92" spans="1:16" x14ac:dyDescent="0.25">
      <c r="A92" s="147" t="s">
        <v>296</v>
      </c>
      <c r="B92" s="115" t="s">
        <v>39</v>
      </c>
      <c r="C92" s="115" t="s">
        <v>435</v>
      </c>
      <c r="D92" s="115" t="s">
        <v>244</v>
      </c>
      <c r="E92" s="115" t="s">
        <v>178</v>
      </c>
      <c r="F92" s="115" t="s">
        <v>173</v>
      </c>
      <c r="G92" s="115" t="s">
        <v>68</v>
      </c>
      <c r="H92" s="115" t="s">
        <v>63</v>
      </c>
      <c r="I92" s="115" t="s">
        <v>131</v>
      </c>
      <c r="J92" s="115" t="s">
        <v>62</v>
      </c>
      <c r="K92" s="115" t="s">
        <v>273</v>
      </c>
      <c r="L92" s="115" t="s">
        <v>122</v>
      </c>
      <c r="M92" s="115" t="s">
        <v>278</v>
      </c>
      <c r="N92" s="115" t="s">
        <v>290</v>
      </c>
      <c r="O92" s="148" t="s">
        <v>280</v>
      </c>
      <c r="P92" s="115" t="s">
        <v>117</v>
      </c>
    </row>
    <row r="93" spans="1:16" x14ac:dyDescent="0.25">
      <c r="A93" s="147" t="s">
        <v>428</v>
      </c>
      <c r="B93" s="115" t="s">
        <v>39</v>
      </c>
      <c r="C93" s="115" t="s">
        <v>44</v>
      </c>
      <c r="D93" s="115" t="s">
        <v>435</v>
      </c>
      <c r="E93" s="115" t="s">
        <v>68</v>
      </c>
      <c r="F93" s="115" t="s">
        <v>174</v>
      </c>
      <c r="G93" s="115" t="s">
        <v>173</v>
      </c>
      <c r="H93" s="115" t="s">
        <v>120</v>
      </c>
      <c r="I93" s="115" t="s">
        <v>131</v>
      </c>
      <c r="J93" s="115" t="s">
        <v>63</v>
      </c>
      <c r="K93" s="115" t="s">
        <v>50</v>
      </c>
      <c r="L93" s="115" t="s">
        <v>272</v>
      </c>
      <c r="M93" s="115" t="s">
        <v>122</v>
      </c>
      <c r="N93" s="115" t="s">
        <v>181</v>
      </c>
      <c r="O93" s="148" t="s">
        <v>283</v>
      </c>
      <c r="P93" s="148" t="s">
        <v>286</v>
      </c>
    </row>
    <row r="94" spans="1:16" x14ac:dyDescent="0.25">
      <c r="A94" s="147" t="s">
        <v>109</v>
      </c>
      <c r="B94" s="115" t="s">
        <v>176</v>
      </c>
      <c r="C94" s="115" t="s">
        <v>36</v>
      </c>
      <c r="D94" s="115" t="s">
        <v>171</v>
      </c>
      <c r="E94" s="115" t="s">
        <v>42</v>
      </c>
      <c r="F94" s="115" t="s">
        <v>119</v>
      </c>
      <c r="G94" s="115" t="s">
        <v>179</v>
      </c>
      <c r="H94" s="115" t="s">
        <v>264</v>
      </c>
      <c r="I94" s="115" t="s">
        <v>61</v>
      </c>
      <c r="J94" s="115" t="s">
        <v>265</v>
      </c>
      <c r="K94" s="115" t="s">
        <v>267</v>
      </c>
      <c r="L94" s="115" t="s">
        <v>272</v>
      </c>
      <c r="M94" s="115" t="s">
        <v>270</v>
      </c>
      <c r="N94" s="115" t="s">
        <v>280</v>
      </c>
      <c r="O94" s="148" t="s">
        <v>133</v>
      </c>
      <c r="P94" s="148" t="s">
        <v>189</v>
      </c>
    </row>
    <row r="95" spans="1:16" x14ac:dyDescent="0.25">
      <c r="A95" s="147" t="s">
        <v>357</v>
      </c>
      <c r="B95" s="115" t="s">
        <v>32</v>
      </c>
      <c r="C95" s="115" t="s">
        <v>435</v>
      </c>
      <c r="D95" s="115" t="s">
        <v>171</v>
      </c>
      <c r="E95" s="115" t="s">
        <v>33</v>
      </c>
      <c r="F95" s="115" t="s">
        <v>174</v>
      </c>
      <c r="G95" s="115" t="s">
        <v>51</v>
      </c>
      <c r="H95" s="115" t="s">
        <v>168</v>
      </c>
      <c r="I95" s="115" t="s">
        <v>129</v>
      </c>
      <c r="J95" s="115" t="s">
        <v>120</v>
      </c>
      <c r="K95" s="115" t="s">
        <v>180</v>
      </c>
      <c r="L95" s="115" t="s">
        <v>122</v>
      </c>
      <c r="M95" s="115" t="s">
        <v>195</v>
      </c>
      <c r="N95" s="115" t="s">
        <v>184</v>
      </c>
      <c r="O95" s="148" t="s">
        <v>197</v>
      </c>
      <c r="P95" s="148" t="s">
        <v>189</v>
      </c>
    </row>
    <row r="96" spans="1:16" x14ac:dyDescent="0.25">
      <c r="A96" s="147" t="s">
        <v>415</v>
      </c>
      <c r="B96" s="115" t="s">
        <v>32</v>
      </c>
      <c r="C96" s="115" t="s">
        <v>36</v>
      </c>
      <c r="D96" s="115" t="s">
        <v>435</v>
      </c>
      <c r="E96" s="115" t="s">
        <v>179</v>
      </c>
      <c r="F96" s="115" t="s">
        <v>165</v>
      </c>
      <c r="G96" s="115" t="s">
        <v>174</v>
      </c>
      <c r="H96" s="115" t="s">
        <v>130</v>
      </c>
      <c r="I96" s="115" t="s">
        <v>63</v>
      </c>
      <c r="J96" s="115" t="s">
        <v>91</v>
      </c>
      <c r="K96" s="115" t="s">
        <v>273</v>
      </c>
      <c r="L96" s="115" t="s">
        <v>122</v>
      </c>
      <c r="M96" s="115" t="s">
        <v>268</v>
      </c>
      <c r="N96" s="115" t="s">
        <v>181</v>
      </c>
      <c r="O96" s="148" t="s">
        <v>184</v>
      </c>
      <c r="P96" s="148" t="s">
        <v>191</v>
      </c>
    </row>
    <row r="97" spans="1:16" x14ac:dyDescent="0.25">
      <c r="A97" s="147" t="s">
        <v>205</v>
      </c>
      <c r="B97" s="115" t="s">
        <v>32</v>
      </c>
      <c r="C97" s="115" t="s">
        <v>176</v>
      </c>
      <c r="D97" s="115" t="s">
        <v>39</v>
      </c>
      <c r="E97" s="115" t="s">
        <v>101</v>
      </c>
      <c r="F97" s="115" t="s">
        <v>127</v>
      </c>
      <c r="G97" s="115" t="s">
        <v>172</v>
      </c>
      <c r="H97" s="115" t="s">
        <v>96</v>
      </c>
      <c r="I97" s="115" t="s">
        <v>132</v>
      </c>
      <c r="J97" s="115" t="s">
        <v>63</v>
      </c>
      <c r="K97" s="115" t="s">
        <v>50</v>
      </c>
      <c r="L97" s="115" t="s">
        <v>195</v>
      </c>
      <c r="M97" s="115" t="s">
        <v>135</v>
      </c>
      <c r="N97" s="115" t="s">
        <v>117</v>
      </c>
      <c r="O97" s="148" t="s">
        <v>283</v>
      </c>
      <c r="P97" s="148" t="s">
        <v>133</v>
      </c>
    </row>
    <row r="98" spans="1:16" x14ac:dyDescent="0.25">
      <c r="A98" s="147" t="s">
        <v>221</v>
      </c>
      <c r="B98" s="115" t="s">
        <v>32</v>
      </c>
      <c r="C98" s="115" t="s">
        <v>36</v>
      </c>
      <c r="D98" s="115" t="s">
        <v>435</v>
      </c>
      <c r="E98" s="115" t="s">
        <v>179</v>
      </c>
      <c r="F98" s="115" t="s">
        <v>165</v>
      </c>
      <c r="G98" s="115" t="s">
        <v>174</v>
      </c>
      <c r="H98" s="115" t="s">
        <v>130</v>
      </c>
      <c r="I98" s="115" t="s">
        <v>129</v>
      </c>
      <c r="J98" s="115" t="s">
        <v>63</v>
      </c>
      <c r="K98" s="115" t="s">
        <v>128</v>
      </c>
      <c r="L98" s="115" t="s">
        <v>180</v>
      </c>
      <c r="M98" s="115" t="s">
        <v>193</v>
      </c>
      <c r="N98" s="115" t="s">
        <v>181</v>
      </c>
      <c r="O98" s="148" t="s">
        <v>184</v>
      </c>
      <c r="P98" s="148" t="s">
        <v>189</v>
      </c>
    </row>
    <row r="99" spans="1:16" x14ac:dyDescent="0.25">
      <c r="A99" s="147" t="s">
        <v>220</v>
      </c>
      <c r="B99" s="115" t="s">
        <v>59</v>
      </c>
      <c r="C99" s="115" t="s">
        <v>38</v>
      </c>
      <c r="D99" s="115" t="s">
        <v>90</v>
      </c>
      <c r="E99" s="115" t="s">
        <v>37</v>
      </c>
      <c r="F99" s="115" t="s">
        <v>49</v>
      </c>
      <c r="G99" s="115" t="s">
        <v>165</v>
      </c>
      <c r="H99" s="115" t="s">
        <v>97</v>
      </c>
      <c r="I99" s="115" t="s">
        <v>61</v>
      </c>
      <c r="J99" s="115" t="s">
        <v>265</v>
      </c>
      <c r="K99" s="115" t="s">
        <v>50</v>
      </c>
      <c r="L99" s="115" t="s">
        <v>269</v>
      </c>
      <c r="M99" s="115" t="s">
        <v>125</v>
      </c>
      <c r="N99" s="115" t="s">
        <v>197</v>
      </c>
      <c r="O99" s="148" t="s">
        <v>136</v>
      </c>
      <c r="P99" s="148" t="s">
        <v>190</v>
      </c>
    </row>
    <row r="100" spans="1:16" x14ac:dyDescent="0.25">
      <c r="A100" s="147" t="s">
        <v>405</v>
      </c>
      <c r="B100" s="115" t="s">
        <v>32</v>
      </c>
      <c r="C100" s="115" t="s">
        <v>176</v>
      </c>
      <c r="D100" s="115" t="s">
        <v>69</v>
      </c>
      <c r="E100" s="115" t="s">
        <v>101</v>
      </c>
      <c r="F100" s="115" t="s">
        <v>68</v>
      </c>
      <c r="G100" s="115" t="s">
        <v>172</v>
      </c>
      <c r="H100" s="115" t="s">
        <v>62</v>
      </c>
      <c r="I100" s="115" t="s">
        <v>61</v>
      </c>
      <c r="J100" s="115" t="s">
        <v>63</v>
      </c>
      <c r="K100" s="115" t="s">
        <v>50</v>
      </c>
      <c r="L100" s="115" t="s">
        <v>122</v>
      </c>
      <c r="M100" s="115" t="s">
        <v>192</v>
      </c>
      <c r="N100" s="115" t="s">
        <v>181</v>
      </c>
      <c r="O100" s="148" t="s">
        <v>280</v>
      </c>
      <c r="P100" s="148" t="s">
        <v>286</v>
      </c>
    </row>
    <row r="101" spans="1:16" x14ac:dyDescent="0.25">
      <c r="A101" s="147" t="s">
        <v>308</v>
      </c>
      <c r="B101" s="115" t="s">
        <v>39</v>
      </c>
      <c r="C101" s="115" t="s">
        <v>435</v>
      </c>
      <c r="D101" s="115" t="s">
        <v>176</v>
      </c>
      <c r="E101" s="115" t="s">
        <v>101</v>
      </c>
      <c r="F101" s="115" t="s">
        <v>127</v>
      </c>
      <c r="G101" s="115" t="s">
        <v>174</v>
      </c>
      <c r="H101" s="115" t="s">
        <v>96</v>
      </c>
      <c r="I101" s="115" t="s">
        <v>62</v>
      </c>
      <c r="J101" s="115" t="s">
        <v>91</v>
      </c>
      <c r="K101" s="115" t="s">
        <v>122</v>
      </c>
      <c r="L101" s="115" t="s">
        <v>195</v>
      </c>
      <c r="M101" s="115" t="s">
        <v>270</v>
      </c>
      <c r="N101" s="115" t="s">
        <v>181</v>
      </c>
      <c r="O101" s="148" t="s">
        <v>280</v>
      </c>
      <c r="P101" s="148" t="s">
        <v>283</v>
      </c>
    </row>
    <row r="102" spans="1:16" x14ac:dyDescent="0.25">
      <c r="A102" s="147" t="s">
        <v>293</v>
      </c>
      <c r="B102" s="115" t="s">
        <v>32</v>
      </c>
      <c r="C102" s="115" t="s">
        <v>39</v>
      </c>
      <c r="D102" s="115" t="s">
        <v>435</v>
      </c>
      <c r="E102" s="115" t="s">
        <v>178</v>
      </c>
      <c r="F102" s="115" t="s">
        <v>173</v>
      </c>
      <c r="G102" s="115" t="s">
        <v>127</v>
      </c>
      <c r="H102" s="115" t="s">
        <v>96</v>
      </c>
      <c r="I102" s="115" t="s">
        <v>63</v>
      </c>
      <c r="J102" s="115" t="s">
        <v>91</v>
      </c>
      <c r="K102" s="115" t="s">
        <v>180</v>
      </c>
      <c r="L102" s="115" t="s">
        <v>123</v>
      </c>
      <c r="M102" s="115" t="s">
        <v>193</v>
      </c>
      <c r="N102" s="115" t="s">
        <v>181</v>
      </c>
      <c r="O102" s="148" t="s">
        <v>184</v>
      </c>
      <c r="P102" s="148" t="s">
        <v>286</v>
      </c>
    </row>
    <row r="103" spans="1:16" x14ac:dyDescent="0.25">
      <c r="A103" s="147" t="s">
        <v>295</v>
      </c>
      <c r="B103" s="115" t="s">
        <v>32</v>
      </c>
      <c r="C103" s="115" t="s">
        <v>36</v>
      </c>
      <c r="D103" s="115" t="s">
        <v>39</v>
      </c>
      <c r="E103" s="115" t="s">
        <v>178</v>
      </c>
      <c r="F103" s="115" t="s">
        <v>68</v>
      </c>
      <c r="G103" s="115" t="s">
        <v>179</v>
      </c>
      <c r="H103" s="115" t="s">
        <v>118</v>
      </c>
      <c r="I103" s="115" t="s">
        <v>132</v>
      </c>
      <c r="J103" s="115" t="s">
        <v>245</v>
      </c>
      <c r="K103" s="115" t="s">
        <v>273</v>
      </c>
      <c r="L103" s="115" t="s">
        <v>122</v>
      </c>
      <c r="M103" s="115" t="s">
        <v>270</v>
      </c>
      <c r="N103" s="115" t="s">
        <v>181</v>
      </c>
      <c r="O103" s="148" t="s">
        <v>184</v>
      </c>
      <c r="P103" s="148" t="s">
        <v>191</v>
      </c>
    </row>
    <row r="104" spans="1:16" x14ac:dyDescent="0.25">
      <c r="A104" s="147" t="s">
        <v>217</v>
      </c>
      <c r="B104" s="115" t="s">
        <v>32</v>
      </c>
      <c r="C104" s="115" t="s">
        <v>435</v>
      </c>
      <c r="D104" s="115" t="s">
        <v>244</v>
      </c>
      <c r="E104" s="115" t="s">
        <v>101</v>
      </c>
      <c r="F104" s="115" t="s">
        <v>165</v>
      </c>
      <c r="G104" s="115" t="s">
        <v>173</v>
      </c>
      <c r="H104" s="115" t="s">
        <v>130</v>
      </c>
      <c r="I104" s="115" t="s">
        <v>129</v>
      </c>
      <c r="J104" s="115" t="s">
        <v>63</v>
      </c>
      <c r="K104" s="115" t="s">
        <v>122</v>
      </c>
      <c r="L104" s="115" t="s">
        <v>180</v>
      </c>
      <c r="M104" s="115" t="s">
        <v>193</v>
      </c>
      <c r="N104" s="115" t="s">
        <v>181</v>
      </c>
      <c r="O104" s="148" t="s">
        <v>133</v>
      </c>
      <c r="P104" s="148" t="s">
        <v>280</v>
      </c>
    </row>
    <row r="105" spans="1:16" x14ac:dyDescent="0.25">
      <c r="A105" s="147" t="s">
        <v>387</v>
      </c>
      <c r="B105" s="115" t="s">
        <v>32</v>
      </c>
      <c r="C105" s="115" t="s">
        <v>435</v>
      </c>
      <c r="D105" s="115" t="s">
        <v>176</v>
      </c>
      <c r="E105" s="115" t="s">
        <v>64</v>
      </c>
      <c r="F105" s="115" t="s">
        <v>100</v>
      </c>
      <c r="G105" s="115" t="s">
        <v>51</v>
      </c>
      <c r="H105" s="115" t="s">
        <v>67</v>
      </c>
      <c r="I105" s="115" t="s">
        <v>264</v>
      </c>
      <c r="J105" s="115" t="s">
        <v>63</v>
      </c>
      <c r="K105" s="115" t="s">
        <v>122</v>
      </c>
      <c r="L105" s="115" t="s">
        <v>269</v>
      </c>
      <c r="M105" s="115" t="s">
        <v>188</v>
      </c>
      <c r="N105" s="115" t="s">
        <v>184</v>
      </c>
      <c r="O105" s="115" t="s">
        <v>284</v>
      </c>
      <c r="P105" s="148" t="s">
        <v>280</v>
      </c>
    </row>
    <row r="106" spans="1:16" x14ac:dyDescent="0.25">
      <c r="A106" s="147" t="s">
        <v>389</v>
      </c>
      <c r="B106" s="115" t="s">
        <v>59</v>
      </c>
      <c r="C106" s="115" t="s">
        <v>435</v>
      </c>
      <c r="D106" s="115" t="s">
        <v>58</v>
      </c>
      <c r="E106" s="115" t="s">
        <v>33</v>
      </c>
      <c r="F106" s="115" t="s">
        <v>178</v>
      </c>
      <c r="G106" s="115" t="s">
        <v>51</v>
      </c>
      <c r="H106" s="115" t="s">
        <v>132</v>
      </c>
      <c r="I106" s="115" t="s">
        <v>131</v>
      </c>
      <c r="J106" s="115" t="s">
        <v>265</v>
      </c>
      <c r="K106" s="115" t="s">
        <v>122</v>
      </c>
      <c r="L106" s="115" t="s">
        <v>50</v>
      </c>
      <c r="M106" s="115" t="s">
        <v>195</v>
      </c>
      <c r="N106" s="115" t="s">
        <v>181</v>
      </c>
      <c r="O106" s="148" t="s">
        <v>189</v>
      </c>
      <c r="P106" s="148" t="s">
        <v>197</v>
      </c>
    </row>
    <row r="107" spans="1:16" x14ac:dyDescent="0.25">
      <c r="A107" s="147" t="s">
        <v>315</v>
      </c>
      <c r="B107" s="115" t="s">
        <v>32</v>
      </c>
      <c r="C107" s="115" t="s">
        <v>36</v>
      </c>
      <c r="D107" s="115" t="s">
        <v>39</v>
      </c>
      <c r="E107" s="115" t="s">
        <v>178</v>
      </c>
      <c r="F107" s="115" t="s">
        <v>165</v>
      </c>
      <c r="G107" s="115" t="s">
        <v>51</v>
      </c>
      <c r="H107" s="115" t="s">
        <v>132</v>
      </c>
      <c r="I107" s="115" t="s">
        <v>120</v>
      </c>
      <c r="J107" s="115" t="s">
        <v>121</v>
      </c>
      <c r="K107" s="115" t="s">
        <v>180</v>
      </c>
      <c r="L107" s="115" t="s">
        <v>122</v>
      </c>
      <c r="M107" s="115" t="s">
        <v>193</v>
      </c>
      <c r="N107" s="115" t="s">
        <v>181</v>
      </c>
      <c r="O107" s="148" t="s">
        <v>184</v>
      </c>
      <c r="P107" s="148" t="s">
        <v>197</v>
      </c>
    </row>
    <row r="108" spans="1:16" x14ac:dyDescent="0.25">
      <c r="A108" s="147" t="s">
        <v>316</v>
      </c>
      <c r="B108" s="115" t="s">
        <v>32</v>
      </c>
      <c r="C108" s="115" t="s">
        <v>36</v>
      </c>
      <c r="D108" s="115" t="s">
        <v>435</v>
      </c>
      <c r="E108" s="115" t="s">
        <v>178</v>
      </c>
      <c r="F108" s="115" t="s">
        <v>165</v>
      </c>
      <c r="G108" s="115" t="s">
        <v>173</v>
      </c>
      <c r="H108" s="115" t="s">
        <v>121</v>
      </c>
      <c r="I108" s="115" t="s">
        <v>264</v>
      </c>
      <c r="J108" s="115" t="s">
        <v>245</v>
      </c>
      <c r="K108" s="115" t="s">
        <v>180</v>
      </c>
      <c r="L108" s="115" t="s">
        <v>122</v>
      </c>
      <c r="M108" s="115" t="s">
        <v>193</v>
      </c>
      <c r="N108" s="115" t="s">
        <v>181</v>
      </c>
      <c r="O108" s="148" t="s">
        <v>133</v>
      </c>
      <c r="P108" s="148" t="s">
        <v>184</v>
      </c>
    </row>
    <row r="109" spans="1:16" x14ac:dyDescent="0.25">
      <c r="A109" s="147" t="s">
        <v>317</v>
      </c>
      <c r="B109" s="115" t="s">
        <v>32</v>
      </c>
      <c r="C109" s="115" t="s">
        <v>36</v>
      </c>
      <c r="D109" s="115" t="s">
        <v>59</v>
      </c>
      <c r="E109" s="115" t="s">
        <v>178</v>
      </c>
      <c r="F109" s="115" t="s">
        <v>127</v>
      </c>
      <c r="G109" s="115" t="s">
        <v>124</v>
      </c>
      <c r="H109" s="115" t="s">
        <v>132</v>
      </c>
      <c r="I109" s="115" t="s">
        <v>120</v>
      </c>
      <c r="J109" s="115" t="s">
        <v>91</v>
      </c>
      <c r="K109" s="115" t="s">
        <v>186</v>
      </c>
      <c r="L109" s="115" t="s">
        <v>122</v>
      </c>
      <c r="M109" s="115" t="s">
        <v>193</v>
      </c>
      <c r="N109" s="115" t="s">
        <v>181</v>
      </c>
      <c r="O109" s="148" t="s">
        <v>184</v>
      </c>
      <c r="P109" s="148" t="s">
        <v>133</v>
      </c>
    </row>
    <row r="110" spans="1:16" x14ac:dyDescent="0.25">
      <c r="A110" s="147" t="s">
        <v>391</v>
      </c>
      <c r="B110" s="115" t="s">
        <v>32</v>
      </c>
      <c r="C110" s="115" t="s">
        <v>435</v>
      </c>
      <c r="D110" s="115" t="s">
        <v>90</v>
      </c>
      <c r="E110" s="115" t="s">
        <v>178</v>
      </c>
      <c r="F110" s="115" t="s">
        <v>68</v>
      </c>
      <c r="G110" s="115" t="s">
        <v>51</v>
      </c>
      <c r="H110" s="115" t="s">
        <v>67</v>
      </c>
      <c r="I110" s="115" t="s">
        <v>131</v>
      </c>
      <c r="J110" s="115" t="s">
        <v>245</v>
      </c>
      <c r="K110" s="115" t="s">
        <v>180</v>
      </c>
      <c r="L110" s="115" t="s">
        <v>193</v>
      </c>
      <c r="M110" s="115" t="s">
        <v>276</v>
      </c>
      <c r="N110" s="115" t="s">
        <v>181</v>
      </c>
      <c r="O110" s="148" t="s">
        <v>283</v>
      </c>
      <c r="P110" s="148" t="s">
        <v>190</v>
      </c>
    </row>
    <row r="111" spans="1:16" x14ac:dyDescent="0.25">
      <c r="A111" s="147" t="s">
        <v>311</v>
      </c>
      <c r="B111" s="115" t="s">
        <v>40</v>
      </c>
      <c r="C111" s="115" t="s">
        <v>36</v>
      </c>
      <c r="D111" s="115" t="s">
        <v>435</v>
      </c>
      <c r="E111" s="115" t="s">
        <v>31</v>
      </c>
      <c r="F111" s="115" t="s">
        <v>49</v>
      </c>
      <c r="G111" s="115" t="s">
        <v>37</v>
      </c>
      <c r="H111" s="115" t="s">
        <v>47</v>
      </c>
      <c r="I111" s="115" t="s">
        <v>187</v>
      </c>
      <c r="J111" s="115" t="s">
        <v>121</v>
      </c>
      <c r="K111" s="115" t="s">
        <v>50</v>
      </c>
      <c r="L111" s="115" t="s">
        <v>278</v>
      </c>
      <c r="M111" s="115" t="s">
        <v>276</v>
      </c>
      <c r="N111" s="148" t="s">
        <v>197</v>
      </c>
      <c r="O111" s="148" t="s">
        <v>136</v>
      </c>
      <c r="P111" s="148" t="s">
        <v>102</v>
      </c>
    </row>
    <row r="112" spans="1:16" x14ac:dyDescent="0.25">
      <c r="A112" s="147" t="s">
        <v>80</v>
      </c>
      <c r="B112" s="115" t="s">
        <v>32</v>
      </c>
      <c r="C112" s="115" t="s">
        <v>39</v>
      </c>
      <c r="D112" s="115" t="s">
        <v>435</v>
      </c>
      <c r="E112" s="115" t="s">
        <v>179</v>
      </c>
      <c r="F112" s="115" t="s">
        <v>173</v>
      </c>
      <c r="G112" s="115" t="s">
        <v>174</v>
      </c>
      <c r="H112" s="115" t="s">
        <v>264</v>
      </c>
      <c r="I112" s="115" t="s">
        <v>63</v>
      </c>
      <c r="J112" s="115" t="s">
        <v>245</v>
      </c>
      <c r="K112" s="115" t="s">
        <v>128</v>
      </c>
      <c r="L112" s="115" t="s">
        <v>180</v>
      </c>
      <c r="M112" s="115" t="s">
        <v>193</v>
      </c>
      <c r="N112" s="115" t="s">
        <v>181</v>
      </c>
      <c r="O112" s="148" t="s">
        <v>283</v>
      </c>
      <c r="P112" s="148" t="s">
        <v>184</v>
      </c>
    </row>
    <row r="113" spans="1:16" x14ac:dyDescent="0.25">
      <c r="A113" s="147" t="s">
        <v>84</v>
      </c>
      <c r="B113" s="115" t="s">
        <v>176</v>
      </c>
      <c r="C113" s="115" t="s">
        <v>39</v>
      </c>
      <c r="D113" s="115" t="s">
        <v>435</v>
      </c>
      <c r="E113" s="115" t="s">
        <v>179</v>
      </c>
      <c r="F113" s="115" t="s">
        <v>165</v>
      </c>
      <c r="G113" s="115" t="s">
        <v>174</v>
      </c>
      <c r="H113" s="115" t="s">
        <v>62</v>
      </c>
      <c r="I113" s="115" t="s">
        <v>129</v>
      </c>
      <c r="J113" s="115" t="s">
        <v>266</v>
      </c>
      <c r="K113" s="115" t="s">
        <v>128</v>
      </c>
      <c r="L113" s="115" t="s">
        <v>274</v>
      </c>
      <c r="M113" s="115" t="s">
        <v>276</v>
      </c>
      <c r="N113" s="115" t="s">
        <v>199</v>
      </c>
      <c r="O113" s="148" t="s">
        <v>283</v>
      </c>
      <c r="P113" s="148" t="s">
        <v>190</v>
      </c>
    </row>
    <row r="114" spans="1:16" x14ac:dyDescent="0.25">
      <c r="A114" s="147" t="s">
        <v>76</v>
      </c>
      <c r="B114" s="115" t="s">
        <v>32</v>
      </c>
      <c r="C114" s="115" t="s">
        <v>36</v>
      </c>
      <c r="D114" s="115" t="s">
        <v>39</v>
      </c>
      <c r="E114" s="115" t="s">
        <v>179</v>
      </c>
      <c r="F114" s="115" t="s">
        <v>100</v>
      </c>
      <c r="G114" s="115" t="s">
        <v>56</v>
      </c>
      <c r="H114" s="115" t="s">
        <v>130</v>
      </c>
      <c r="I114" s="115" t="s">
        <v>129</v>
      </c>
      <c r="J114" s="115" t="s">
        <v>168</v>
      </c>
      <c r="K114" s="115" t="s">
        <v>128</v>
      </c>
      <c r="L114" s="115" t="s">
        <v>180</v>
      </c>
      <c r="M114" s="115" t="s">
        <v>193</v>
      </c>
      <c r="N114" s="115" t="s">
        <v>181</v>
      </c>
      <c r="O114" s="148" t="s">
        <v>283</v>
      </c>
      <c r="P114" s="148" t="s">
        <v>189</v>
      </c>
    </row>
    <row r="115" spans="1:16" x14ac:dyDescent="0.25">
      <c r="A115" s="147" t="s">
        <v>383</v>
      </c>
      <c r="B115" s="115" t="s">
        <v>32</v>
      </c>
      <c r="C115" s="115" t="s">
        <v>36</v>
      </c>
      <c r="D115" s="115" t="s">
        <v>435</v>
      </c>
      <c r="E115" s="115" t="s">
        <v>42</v>
      </c>
      <c r="F115" s="115" t="s">
        <v>165</v>
      </c>
      <c r="G115" s="115" t="s">
        <v>174</v>
      </c>
      <c r="H115" s="115" t="s">
        <v>132</v>
      </c>
      <c r="I115" s="115" t="s">
        <v>62</v>
      </c>
      <c r="J115" s="115" t="s">
        <v>121</v>
      </c>
      <c r="K115" s="115" t="s">
        <v>50</v>
      </c>
      <c r="L115" s="115" t="s">
        <v>126</v>
      </c>
      <c r="M115" s="115" t="s">
        <v>194</v>
      </c>
      <c r="N115" s="115" t="s">
        <v>189</v>
      </c>
      <c r="O115" s="148" t="s">
        <v>283</v>
      </c>
      <c r="P115" s="148" t="s">
        <v>190</v>
      </c>
    </row>
    <row r="116" spans="1:16" x14ac:dyDescent="0.25">
      <c r="A116" s="147" t="s">
        <v>406</v>
      </c>
      <c r="B116" s="115" t="s">
        <v>38</v>
      </c>
      <c r="C116" s="115" t="s">
        <v>69</v>
      </c>
      <c r="D116" s="115" t="s">
        <v>58</v>
      </c>
      <c r="E116" s="115" t="s">
        <v>37</v>
      </c>
      <c r="F116" s="115" t="s">
        <v>31</v>
      </c>
      <c r="G116" s="115" t="s">
        <v>165</v>
      </c>
      <c r="H116" s="115" t="s">
        <v>66</v>
      </c>
      <c r="I116" s="115" t="s">
        <v>61</v>
      </c>
      <c r="J116" s="115" t="s">
        <v>132</v>
      </c>
      <c r="K116" s="115" t="s">
        <v>50</v>
      </c>
      <c r="L116" s="115" t="s">
        <v>267</v>
      </c>
      <c r="M116" s="115" t="s">
        <v>192</v>
      </c>
      <c r="N116" s="115" t="s">
        <v>133</v>
      </c>
      <c r="O116" s="148" t="s">
        <v>283</v>
      </c>
      <c r="P116" s="148" t="s">
        <v>191</v>
      </c>
    </row>
    <row r="117" spans="1:16" x14ac:dyDescent="0.25">
      <c r="A117" s="147" t="s">
        <v>407</v>
      </c>
      <c r="B117" s="115" t="s">
        <v>38</v>
      </c>
      <c r="C117" s="115" t="s">
        <v>36</v>
      </c>
      <c r="D117" s="115" t="s">
        <v>58</v>
      </c>
      <c r="E117" s="115" t="s">
        <v>33</v>
      </c>
      <c r="F117" s="115" t="s">
        <v>31</v>
      </c>
      <c r="G117" s="115" t="s">
        <v>37</v>
      </c>
      <c r="H117" s="115" t="s">
        <v>66</v>
      </c>
      <c r="I117" s="115" t="s">
        <v>183</v>
      </c>
      <c r="J117" s="115" t="s">
        <v>264</v>
      </c>
      <c r="K117" s="115" t="s">
        <v>50</v>
      </c>
      <c r="L117" s="115" t="s">
        <v>267</v>
      </c>
      <c r="M117" s="115" t="s">
        <v>269</v>
      </c>
      <c r="N117" s="115" t="s">
        <v>133</v>
      </c>
      <c r="O117" s="148" t="s">
        <v>283</v>
      </c>
      <c r="P117" s="148" t="s">
        <v>191</v>
      </c>
    </row>
    <row r="118" spans="1:16" x14ac:dyDescent="0.25">
      <c r="A118" s="147" t="s">
        <v>339</v>
      </c>
      <c r="B118" s="115" t="s">
        <v>39</v>
      </c>
      <c r="C118" s="115" t="s">
        <v>435</v>
      </c>
      <c r="D118" s="115" t="s">
        <v>58</v>
      </c>
      <c r="E118" s="115" t="s">
        <v>178</v>
      </c>
      <c r="F118" s="115" t="s">
        <v>37</v>
      </c>
      <c r="G118" s="115" t="s">
        <v>57</v>
      </c>
      <c r="H118" s="115" t="s">
        <v>67</v>
      </c>
      <c r="I118" s="115" t="s">
        <v>129</v>
      </c>
      <c r="J118" s="115" t="s">
        <v>132</v>
      </c>
      <c r="K118" s="115" t="s">
        <v>128</v>
      </c>
      <c r="L118" s="115" t="s">
        <v>268</v>
      </c>
      <c r="M118" s="115" t="s">
        <v>50</v>
      </c>
      <c r="N118" s="115" t="s">
        <v>181</v>
      </c>
      <c r="O118" s="148" t="s">
        <v>283</v>
      </c>
      <c r="P118" s="115" t="s">
        <v>291</v>
      </c>
    </row>
    <row r="119" spans="1:16" x14ac:dyDescent="0.25">
      <c r="A119" s="147" t="s">
        <v>425</v>
      </c>
      <c r="B119" s="115" t="s">
        <v>32</v>
      </c>
      <c r="C119" s="115" t="s">
        <v>39</v>
      </c>
      <c r="D119" s="115" t="s">
        <v>435</v>
      </c>
      <c r="E119" s="115" t="s">
        <v>179</v>
      </c>
      <c r="F119" s="115" t="s">
        <v>165</v>
      </c>
      <c r="G119" s="115" t="s">
        <v>174</v>
      </c>
      <c r="H119" s="115" t="s">
        <v>168</v>
      </c>
      <c r="I119" s="115" t="s">
        <v>118</v>
      </c>
      <c r="J119" s="115" t="s">
        <v>266</v>
      </c>
      <c r="K119" s="115" t="s">
        <v>128</v>
      </c>
      <c r="L119" s="115" t="s">
        <v>193</v>
      </c>
      <c r="M119" s="115" t="s">
        <v>270</v>
      </c>
      <c r="N119" s="115" t="s">
        <v>181</v>
      </c>
      <c r="O119" s="148" t="s">
        <v>117</v>
      </c>
      <c r="P119" s="148" t="s">
        <v>189</v>
      </c>
    </row>
    <row r="120" spans="1:16" x14ac:dyDescent="0.25">
      <c r="A120" s="147" t="s">
        <v>368</v>
      </c>
      <c r="B120" s="115" t="s">
        <v>32</v>
      </c>
      <c r="C120" s="115" t="s">
        <v>43</v>
      </c>
      <c r="D120" s="115" t="s">
        <v>176</v>
      </c>
      <c r="E120" s="115" t="s">
        <v>37</v>
      </c>
      <c r="F120" s="115" t="s">
        <v>173</v>
      </c>
      <c r="G120" s="115" t="s">
        <v>98</v>
      </c>
      <c r="H120" s="115" t="s">
        <v>96</v>
      </c>
      <c r="I120" s="115" t="s">
        <v>61</v>
      </c>
      <c r="J120" s="115" t="s">
        <v>183</v>
      </c>
      <c r="K120" s="115" t="s">
        <v>273</v>
      </c>
      <c r="L120" s="115" t="s">
        <v>195</v>
      </c>
      <c r="M120" s="115" t="s">
        <v>276</v>
      </c>
      <c r="N120" s="115" t="s">
        <v>184</v>
      </c>
      <c r="O120" s="148" t="s">
        <v>191</v>
      </c>
      <c r="P120" s="148" t="s">
        <v>286</v>
      </c>
    </row>
    <row r="121" spans="1:16" x14ac:dyDescent="0.25">
      <c r="A121" s="147" t="s">
        <v>241</v>
      </c>
      <c r="B121" s="115" t="s">
        <v>36</v>
      </c>
      <c r="C121" s="115" t="s">
        <v>244</v>
      </c>
      <c r="D121" s="115" t="s">
        <v>45</v>
      </c>
      <c r="E121" s="115" t="s">
        <v>178</v>
      </c>
      <c r="F121" s="115" t="s">
        <v>37</v>
      </c>
      <c r="G121" s="115" t="s">
        <v>174</v>
      </c>
      <c r="H121" s="115" t="s">
        <v>168</v>
      </c>
      <c r="I121" s="115" t="s">
        <v>96</v>
      </c>
      <c r="J121" s="115" t="s">
        <v>47</v>
      </c>
      <c r="K121" s="115" t="s">
        <v>186</v>
      </c>
      <c r="L121" s="115" t="s">
        <v>50</v>
      </c>
      <c r="M121" s="115" t="s">
        <v>274</v>
      </c>
      <c r="N121" s="115" t="s">
        <v>280</v>
      </c>
      <c r="O121" s="148" t="s">
        <v>283</v>
      </c>
      <c r="P121" s="148" t="s">
        <v>190</v>
      </c>
    </row>
    <row r="122" spans="1:16" x14ac:dyDescent="0.25">
      <c r="A122" s="147" t="s">
        <v>330</v>
      </c>
      <c r="B122" s="115" t="s">
        <v>32</v>
      </c>
      <c r="C122" s="115" t="s">
        <v>176</v>
      </c>
      <c r="D122" s="115" t="s">
        <v>435</v>
      </c>
      <c r="E122" s="115" t="s">
        <v>179</v>
      </c>
      <c r="F122" s="115" t="s">
        <v>127</v>
      </c>
      <c r="G122" s="115" t="s">
        <v>174</v>
      </c>
      <c r="H122" s="115" t="s">
        <v>168</v>
      </c>
      <c r="I122" s="115" t="s">
        <v>130</v>
      </c>
      <c r="J122" s="115" t="s">
        <v>266</v>
      </c>
      <c r="K122" s="115" t="s">
        <v>128</v>
      </c>
      <c r="L122" s="115" t="s">
        <v>180</v>
      </c>
      <c r="M122" s="115" t="s">
        <v>193</v>
      </c>
      <c r="N122" s="115" t="s">
        <v>181</v>
      </c>
      <c r="O122" s="148" t="s">
        <v>184</v>
      </c>
      <c r="P122" s="148" t="s">
        <v>189</v>
      </c>
    </row>
    <row r="123" spans="1:16" x14ac:dyDescent="0.25">
      <c r="A123" s="147" t="s">
        <v>104</v>
      </c>
      <c r="B123" s="115" t="s">
        <v>32</v>
      </c>
      <c r="C123" s="115" t="s">
        <v>36</v>
      </c>
      <c r="D123" s="115" t="s">
        <v>40</v>
      </c>
      <c r="E123" s="115" t="s">
        <v>178</v>
      </c>
      <c r="F123" s="115" t="s">
        <v>165</v>
      </c>
      <c r="G123" s="115" t="s">
        <v>51</v>
      </c>
      <c r="H123" s="115" t="s">
        <v>168</v>
      </c>
      <c r="I123" s="115" t="s">
        <v>63</v>
      </c>
      <c r="J123" s="115" t="s">
        <v>245</v>
      </c>
      <c r="K123" s="115" t="s">
        <v>128</v>
      </c>
      <c r="L123" s="115" t="s">
        <v>180</v>
      </c>
      <c r="M123" s="115" t="s">
        <v>193</v>
      </c>
      <c r="N123" s="115" t="s">
        <v>280</v>
      </c>
      <c r="O123" s="148" t="s">
        <v>283</v>
      </c>
      <c r="P123" s="148" t="s">
        <v>189</v>
      </c>
    </row>
    <row r="124" spans="1:16" x14ac:dyDescent="0.25">
      <c r="A124" s="147" t="s">
        <v>304</v>
      </c>
      <c r="B124" s="115" t="s">
        <v>32</v>
      </c>
      <c r="C124" s="115" t="s">
        <v>36</v>
      </c>
      <c r="D124" s="115" t="s">
        <v>39</v>
      </c>
      <c r="E124" s="115" t="s">
        <v>178</v>
      </c>
      <c r="F124" s="115" t="s">
        <v>173</v>
      </c>
      <c r="G124" s="115" t="s">
        <v>179</v>
      </c>
      <c r="H124" s="115" t="s">
        <v>96</v>
      </c>
      <c r="I124" s="115" t="s">
        <v>63</v>
      </c>
      <c r="J124" s="115" t="s">
        <v>245</v>
      </c>
      <c r="K124" s="115" t="s">
        <v>50</v>
      </c>
      <c r="L124" s="115" t="s">
        <v>195</v>
      </c>
      <c r="M124" s="115" t="s">
        <v>270</v>
      </c>
      <c r="N124" s="115" t="s">
        <v>184</v>
      </c>
      <c r="O124" s="148" t="s">
        <v>280</v>
      </c>
      <c r="P124" s="148" t="s">
        <v>286</v>
      </c>
    </row>
    <row r="125" spans="1:16" x14ac:dyDescent="0.25">
      <c r="A125" s="147" t="s">
        <v>372</v>
      </c>
      <c r="B125" s="115" t="s">
        <v>32</v>
      </c>
      <c r="C125" s="115" t="s">
        <v>36</v>
      </c>
      <c r="D125" s="115" t="s">
        <v>59</v>
      </c>
      <c r="E125" s="115" t="s">
        <v>179</v>
      </c>
      <c r="F125" s="115" t="s">
        <v>165</v>
      </c>
      <c r="G125" s="115" t="s">
        <v>174</v>
      </c>
      <c r="H125" s="115" t="s">
        <v>62</v>
      </c>
      <c r="I125" s="115" t="s">
        <v>129</v>
      </c>
      <c r="J125" s="115" t="s">
        <v>63</v>
      </c>
      <c r="K125" s="115" t="s">
        <v>273</v>
      </c>
      <c r="L125" s="115" t="s">
        <v>122</v>
      </c>
      <c r="M125" s="115" t="s">
        <v>274</v>
      </c>
      <c r="N125" s="115" t="s">
        <v>181</v>
      </c>
      <c r="O125" s="148" t="s">
        <v>184</v>
      </c>
      <c r="P125" s="148" t="s">
        <v>133</v>
      </c>
    </row>
    <row r="126" spans="1:16" x14ac:dyDescent="0.25">
      <c r="A126" s="147" t="s">
        <v>358</v>
      </c>
      <c r="B126" s="115" t="s">
        <v>32</v>
      </c>
      <c r="C126" s="115" t="s">
        <v>40</v>
      </c>
      <c r="D126" s="115" t="s">
        <v>176</v>
      </c>
      <c r="E126" s="115" t="s">
        <v>173</v>
      </c>
      <c r="F126" s="115" t="s">
        <v>174</v>
      </c>
      <c r="G126" s="115" t="s">
        <v>51</v>
      </c>
      <c r="H126" s="115" t="s">
        <v>131</v>
      </c>
      <c r="I126" s="115" t="s">
        <v>132</v>
      </c>
      <c r="J126" s="115" t="s">
        <v>91</v>
      </c>
      <c r="K126" s="115" t="s">
        <v>128</v>
      </c>
      <c r="L126" s="115" t="s">
        <v>180</v>
      </c>
      <c r="M126" s="115" t="s">
        <v>193</v>
      </c>
      <c r="N126" s="115" t="s">
        <v>280</v>
      </c>
      <c r="O126" s="148" t="s">
        <v>283</v>
      </c>
      <c r="P126" s="148" t="s">
        <v>189</v>
      </c>
    </row>
    <row r="127" spans="1:16" x14ac:dyDescent="0.25">
      <c r="A127" s="147" t="s">
        <v>418</v>
      </c>
      <c r="B127" s="115" t="s">
        <v>44</v>
      </c>
      <c r="C127" s="115" t="s">
        <v>46</v>
      </c>
      <c r="D127" s="115" t="s">
        <v>435</v>
      </c>
      <c r="E127" s="115" t="s">
        <v>68</v>
      </c>
      <c r="F127" s="115" t="s">
        <v>174</v>
      </c>
      <c r="G127" s="115" t="s">
        <v>51</v>
      </c>
      <c r="H127" s="115" t="s">
        <v>96</v>
      </c>
      <c r="I127" s="115" t="s">
        <v>264</v>
      </c>
      <c r="J127" s="115" t="s">
        <v>245</v>
      </c>
      <c r="K127" s="115" t="s">
        <v>180</v>
      </c>
      <c r="L127" s="115" t="s">
        <v>268</v>
      </c>
      <c r="M127" s="115" t="s">
        <v>188</v>
      </c>
      <c r="N127" s="115" t="s">
        <v>181</v>
      </c>
      <c r="O127" s="148" t="s">
        <v>133</v>
      </c>
      <c r="P127" s="148" t="s">
        <v>117</v>
      </c>
    </row>
    <row r="128" spans="1:16" x14ac:dyDescent="0.25">
      <c r="A128" s="147" t="s">
        <v>419</v>
      </c>
      <c r="B128" s="115" t="s">
        <v>39</v>
      </c>
      <c r="C128" s="115" t="s">
        <v>59</v>
      </c>
      <c r="D128" s="115" t="s">
        <v>40</v>
      </c>
      <c r="E128" s="115" t="s">
        <v>31</v>
      </c>
      <c r="F128" s="115" t="s">
        <v>165</v>
      </c>
      <c r="G128" s="115" t="s">
        <v>174</v>
      </c>
      <c r="H128" s="115" t="s">
        <v>67</v>
      </c>
      <c r="I128" s="115" t="s">
        <v>70</v>
      </c>
      <c r="J128" s="115" t="s">
        <v>62</v>
      </c>
      <c r="K128" s="115" t="s">
        <v>268</v>
      </c>
      <c r="L128" s="115" t="s">
        <v>122</v>
      </c>
      <c r="M128" s="115" t="s">
        <v>50</v>
      </c>
      <c r="N128" s="115" t="s">
        <v>181</v>
      </c>
      <c r="O128" s="148" t="s">
        <v>184</v>
      </c>
      <c r="P128" s="148" t="s">
        <v>285</v>
      </c>
    </row>
    <row r="129" spans="1:16" x14ac:dyDescent="0.25">
      <c r="A129" s="147" t="s">
        <v>420</v>
      </c>
      <c r="B129" s="115" t="s">
        <v>32</v>
      </c>
      <c r="C129" s="115" t="s">
        <v>36</v>
      </c>
      <c r="D129" s="115" t="s">
        <v>435</v>
      </c>
      <c r="E129" s="115" t="s">
        <v>53</v>
      </c>
      <c r="F129" s="115" t="s">
        <v>262</v>
      </c>
      <c r="G129" s="115" t="s">
        <v>124</v>
      </c>
      <c r="H129" s="115" t="s">
        <v>97</v>
      </c>
      <c r="I129" s="115" t="s">
        <v>132</v>
      </c>
      <c r="J129" s="115" t="s">
        <v>265</v>
      </c>
      <c r="K129" s="115" t="s">
        <v>195</v>
      </c>
      <c r="L129" s="115" t="s">
        <v>135</v>
      </c>
      <c r="M129" s="115" t="s">
        <v>270</v>
      </c>
      <c r="N129" s="115" t="s">
        <v>184</v>
      </c>
      <c r="O129" s="148" t="s">
        <v>286</v>
      </c>
      <c r="P129" s="148" t="s">
        <v>102</v>
      </c>
    </row>
    <row r="130" spans="1:16" x14ac:dyDescent="0.25">
      <c r="A130" s="147" t="s">
        <v>421</v>
      </c>
      <c r="B130" s="115" t="s">
        <v>41</v>
      </c>
      <c r="C130" s="115" t="s">
        <v>35</v>
      </c>
      <c r="D130" s="115" t="s">
        <v>69</v>
      </c>
      <c r="E130" s="115" t="s">
        <v>179</v>
      </c>
      <c r="F130" s="115" t="s">
        <v>42</v>
      </c>
      <c r="G130" s="115" t="s">
        <v>51</v>
      </c>
      <c r="H130" s="115" t="s">
        <v>264</v>
      </c>
      <c r="I130" s="115" t="s">
        <v>131</v>
      </c>
      <c r="J130" s="115" t="s">
        <v>120</v>
      </c>
      <c r="K130" s="115" t="s">
        <v>180</v>
      </c>
      <c r="L130" s="115" t="s">
        <v>125</v>
      </c>
      <c r="M130" s="115" t="s">
        <v>193</v>
      </c>
      <c r="N130" s="115" t="s">
        <v>280</v>
      </c>
      <c r="O130" s="148" t="s">
        <v>283</v>
      </c>
      <c r="P130" s="148" t="s">
        <v>133</v>
      </c>
    </row>
    <row r="131" spans="1:16" x14ac:dyDescent="0.25">
      <c r="A131" s="147" t="s">
        <v>243</v>
      </c>
      <c r="B131" s="115" t="s">
        <v>32</v>
      </c>
      <c r="C131" s="115" t="s">
        <v>36</v>
      </c>
      <c r="D131" s="115" t="s">
        <v>435</v>
      </c>
      <c r="E131" s="115" t="s">
        <v>179</v>
      </c>
      <c r="F131" s="115" t="s">
        <v>174</v>
      </c>
      <c r="G131" s="115" t="s">
        <v>165</v>
      </c>
      <c r="H131" s="115" t="s">
        <v>130</v>
      </c>
      <c r="I131" s="115" t="s">
        <v>129</v>
      </c>
      <c r="J131" s="115" t="s">
        <v>63</v>
      </c>
      <c r="K131" s="115" t="s">
        <v>128</v>
      </c>
      <c r="L131" s="115" t="s">
        <v>180</v>
      </c>
      <c r="M131" s="115" t="s">
        <v>193</v>
      </c>
      <c r="N131" s="115" t="s">
        <v>181</v>
      </c>
      <c r="O131" s="148" t="s">
        <v>184</v>
      </c>
      <c r="P131" s="148" t="s">
        <v>189</v>
      </c>
    </row>
    <row r="132" spans="1:16" x14ac:dyDescent="0.25">
      <c r="A132" s="147" t="s">
        <v>403</v>
      </c>
      <c r="B132" s="115" t="s">
        <v>59</v>
      </c>
      <c r="C132" s="115" t="s">
        <v>40</v>
      </c>
      <c r="D132" s="115" t="s">
        <v>435</v>
      </c>
      <c r="E132" s="115" t="s">
        <v>175</v>
      </c>
      <c r="F132" s="115" t="s">
        <v>165</v>
      </c>
      <c r="G132" s="115" t="s">
        <v>51</v>
      </c>
      <c r="H132" s="115" t="s">
        <v>168</v>
      </c>
      <c r="I132" s="115" t="s">
        <v>63</v>
      </c>
      <c r="J132" s="115" t="s">
        <v>129</v>
      </c>
      <c r="K132" s="115" t="s">
        <v>128</v>
      </c>
      <c r="L132" s="115" t="s">
        <v>267</v>
      </c>
      <c r="M132" s="115" t="s">
        <v>275</v>
      </c>
      <c r="N132" s="115" t="s">
        <v>280</v>
      </c>
      <c r="O132" s="148" t="s">
        <v>283</v>
      </c>
      <c r="P132" s="148" t="s">
        <v>279</v>
      </c>
    </row>
    <row r="133" spans="1:16" x14ac:dyDescent="0.25">
      <c r="A133" s="147" t="s">
        <v>103</v>
      </c>
      <c r="B133" s="115" t="s">
        <v>32</v>
      </c>
      <c r="C133" s="115" t="s">
        <v>36</v>
      </c>
      <c r="D133" s="115" t="s">
        <v>39</v>
      </c>
      <c r="E133" s="115" t="s">
        <v>101</v>
      </c>
      <c r="F133" s="115" t="s">
        <v>68</v>
      </c>
      <c r="G133" s="115" t="s">
        <v>127</v>
      </c>
      <c r="H133" s="115" t="s">
        <v>132</v>
      </c>
      <c r="I133" s="115" t="s">
        <v>62</v>
      </c>
      <c r="J133" s="115" t="s">
        <v>245</v>
      </c>
      <c r="K133" s="115" t="s">
        <v>180</v>
      </c>
      <c r="L133" s="115" t="s">
        <v>200</v>
      </c>
      <c r="M133" s="115" t="s">
        <v>193</v>
      </c>
      <c r="N133" s="115" t="s">
        <v>280</v>
      </c>
      <c r="O133" s="115" t="s">
        <v>184</v>
      </c>
      <c r="P133" s="148" t="s">
        <v>133</v>
      </c>
    </row>
    <row r="134" spans="1:16" x14ac:dyDescent="0.25">
      <c r="A134" s="147" t="s">
        <v>364</v>
      </c>
      <c r="B134" s="115" t="s">
        <v>36</v>
      </c>
      <c r="C134" s="115" t="s">
        <v>435</v>
      </c>
      <c r="D134" s="115" t="s">
        <v>58</v>
      </c>
      <c r="E134" s="115" t="s">
        <v>101</v>
      </c>
      <c r="F134" s="115" t="s">
        <v>165</v>
      </c>
      <c r="G134" s="115" t="s">
        <v>53</v>
      </c>
      <c r="H134" s="115" t="s">
        <v>96</v>
      </c>
      <c r="I134" s="115" t="s">
        <v>131</v>
      </c>
      <c r="J134" s="115" t="s">
        <v>245</v>
      </c>
      <c r="K134" s="115" t="s">
        <v>273</v>
      </c>
      <c r="L134" s="115" t="s">
        <v>268</v>
      </c>
      <c r="M134" s="115" t="s">
        <v>270</v>
      </c>
      <c r="N134" s="115" t="s">
        <v>181</v>
      </c>
      <c r="O134" s="148" t="s">
        <v>136</v>
      </c>
      <c r="P134" s="148" t="s">
        <v>286</v>
      </c>
    </row>
    <row r="135" spans="1:16" x14ac:dyDescent="0.25">
      <c r="A135" s="147" t="s">
        <v>388</v>
      </c>
      <c r="B135" s="115" t="s">
        <v>32</v>
      </c>
      <c r="C135" s="115" t="s">
        <v>36</v>
      </c>
      <c r="D135" s="115" t="s">
        <v>435</v>
      </c>
      <c r="E135" s="115" t="s">
        <v>175</v>
      </c>
      <c r="F135" s="115" t="s">
        <v>165</v>
      </c>
      <c r="G135" s="115" t="s">
        <v>174</v>
      </c>
      <c r="H135" s="115" t="s">
        <v>62</v>
      </c>
      <c r="I135" s="115" t="s">
        <v>91</v>
      </c>
      <c r="J135" s="115" t="s">
        <v>118</v>
      </c>
      <c r="K135" s="115" t="s">
        <v>180</v>
      </c>
      <c r="L135" s="115" t="s">
        <v>278</v>
      </c>
      <c r="M135" s="115" t="s">
        <v>276</v>
      </c>
      <c r="N135" s="115" t="s">
        <v>184</v>
      </c>
      <c r="O135" s="148" t="s">
        <v>283</v>
      </c>
      <c r="P135" s="148" t="s">
        <v>189</v>
      </c>
    </row>
    <row r="136" spans="1:16" x14ac:dyDescent="0.25">
      <c r="A136" s="147" t="s">
        <v>361</v>
      </c>
      <c r="B136" s="115" t="s">
        <v>32</v>
      </c>
      <c r="C136" s="115" t="s">
        <v>435</v>
      </c>
      <c r="D136" s="115" t="s">
        <v>39</v>
      </c>
      <c r="E136" s="115" t="s">
        <v>178</v>
      </c>
      <c r="F136" s="115" t="s">
        <v>172</v>
      </c>
      <c r="G136" s="115" t="s">
        <v>174</v>
      </c>
      <c r="H136" s="115" t="s">
        <v>96</v>
      </c>
      <c r="I136" s="115" t="s">
        <v>132</v>
      </c>
      <c r="J136" s="115" t="s">
        <v>118</v>
      </c>
      <c r="K136" s="115" t="s">
        <v>180</v>
      </c>
      <c r="L136" s="115" t="s">
        <v>278</v>
      </c>
      <c r="M136" s="115" t="s">
        <v>193</v>
      </c>
      <c r="N136" s="115" t="s">
        <v>181</v>
      </c>
      <c r="O136" s="115" t="s">
        <v>191</v>
      </c>
      <c r="P136" s="148" t="s">
        <v>190</v>
      </c>
    </row>
    <row r="137" spans="1:16" x14ac:dyDescent="0.25">
      <c r="A137" s="147" t="s">
        <v>362</v>
      </c>
      <c r="B137" s="115" t="s">
        <v>32</v>
      </c>
      <c r="C137" s="115" t="s">
        <v>36</v>
      </c>
      <c r="D137" s="115" t="s">
        <v>38</v>
      </c>
      <c r="E137" s="115" t="s">
        <v>174</v>
      </c>
      <c r="F137" s="115" t="s">
        <v>165</v>
      </c>
      <c r="G137" s="115" t="s">
        <v>100</v>
      </c>
      <c r="H137" s="115" t="s">
        <v>132</v>
      </c>
      <c r="I137" s="115" t="s">
        <v>130</v>
      </c>
      <c r="J137" s="115" t="s">
        <v>245</v>
      </c>
      <c r="K137" s="115" t="s">
        <v>180</v>
      </c>
      <c r="L137" s="115" t="s">
        <v>122</v>
      </c>
      <c r="M137" s="115" t="s">
        <v>193</v>
      </c>
      <c r="N137" s="115" t="s">
        <v>181</v>
      </c>
      <c r="O137" s="148" t="s">
        <v>184</v>
      </c>
      <c r="P137" s="148" t="s">
        <v>189</v>
      </c>
    </row>
    <row r="138" spans="1:16" x14ac:dyDescent="0.25">
      <c r="A138" s="147" t="s">
        <v>369</v>
      </c>
      <c r="B138" s="115" t="s">
        <v>32</v>
      </c>
      <c r="C138" s="115" t="s">
        <v>36</v>
      </c>
      <c r="D138" s="115" t="s">
        <v>39</v>
      </c>
      <c r="E138" s="115" t="s">
        <v>179</v>
      </c>
      <c r="F138" s="115" t="s">
        <v>174</v>
      </c>
      <c r="G138" s="115" t="s">
        <v>42</v>
      </c>
      <c r="H138" s="115" t="s">
        <v>67</v>
      </c>
      <c r="I138" s="115" t="s">
        <v>63</v>
      </c>
      <c r="J138" s="115" t="s">
        <v>62</v>
      </c>
      <c r="K138" s="115" t="s">
        <v>50</v>
      </c>
      <c r="L138" s="115" t="s">
        <v>269</v>
      </c>
      <c r="M138" s="115" t="s">
        <v>122</v>
      </c>
      <c r="N138" s="115" t="s">
        <v>181</v>
      </c>
      <c r="O138" s="148" t="s">
        <v>191</v>
      </c>
      <c r="P138" s="148" t="s">
        <v>190</v>
      </c>
    </row>
    <row r="139" spans="1:16" x14ac:dyDescent="0.25">
      <c r="A139" s="147" t="s">
        <v>371</v>
      </c>
      <c r="B139" s="115" t="s">
        <v>32</v>
      </c>
      <c r="C139" s="115" t="s">
        <v>176</v>
      </c>
      <c r="D139" s="115" t="s">
        <v>435</v>
      </c>
      <c r="E139" s="115" t="s">
        <v>179</v>
      </c>
      <c r="F139" s="115" t="s">
        <v>174</v>
      </c>
      <c r="G139" s="115" t="s">
        <v>124</v>
      </c>
      <c r="H139" s="115" t="s">
        <v>264</v>
      </c>
      <c r="I139" s="115" t="s">
        <v>132</v>
      </c>
      <c r="J139" s="115" t="s">
        <v>245</v>
      </c>
      <c r="K139" s="115" t="s">
        <v>192</v>
      </c>
      <c r="L139" s="115" t="s">
        <v>200</v>
      </c>
      <c r="M139" s="115" t="s">
        <v>193</v>
      </c>
      <c r="N139" s="115" t="s">
        <v>181</v>
      </c>
      <c r="O139" s="148" t="s">
        <v>283</v>
      </c>
      <c r="P139" s="148" t="s">
        <v>280</v>
      </c>
    </row>
    <row r="140" spans="1:16" x14ac:dyDescent="0.25">
      <c r="A140" s="147" t="s">
        <v>110</v>
      </c>
      <c r="B140" s="115" t="s">
        <v>40</v>
      </c>
      <c r="C140" s="115" t="s">
        <v>59</v>
      </c>
      <c r="D140" s="115" t="s">
        <v>90</v>
      </c>
      <c r="E140" s="115" t="s">
        <v>174</v>
      </c>
      <c r="F140" s="115" t="s">
        <v>165</v>
      </c>
      <c r="G140" s="115" t="s">
        <v>100</v>
      </c>
      <c r="H140" s="115" t="s">
        <v>168</v>
      </c>
      <c r="I140" s="115" t="s">
        <v>264</v>
      </c>
      <c r="J140" s="115" t="s">
        <v>91</v>
      </c>
      <c r="K140" s="115" t="s">
        <v>180</v>
      </c>
      <c r="L140" s="115" t="s">
        <v>200</v>
      </c>
      <c r="M140" s="115" t="s">
        <v>186</v>
      </c>
      <c r="N140" s="115" t="s">
        <v>181</v>
      </c>
      <c r="O140" s="148" t="s">
        <v>287</v>
      </c>
      <c r="P140" s="148" t="s">
        <v>280</v>
      </c>
    </row>
    <row r="141" spans="1:16" x14ac:dyDescent="0.25">
      <c r="A141" s="147" t="s">
        <v>111</v>
      </c>
      <c r="B141" s="115" t="s">
        <v>32</v>
      </c>
      <c r="C141" s="115" t="s">
        <v>36</v>
      </c>
      <c r="D141" s="115" t="s">
        <v>39</v>
      </c>
      <c r="E141" s="115" t="s">
        <v>179</v>
      </c>
      <c r="F141" s="115" t="s">
        <v>127</v>
      </c>
      <c r="G141" s="115" t="s">
        <v>68</v>
      </c>
      <c r="H141" s="115" t="s">
        <v>96</v>
      </c>
      <c r="I141" s="115" t="s">
        <v>264</v>
      </c>
      <c r="J141" s="115" t="s">
        <v>62</v>
      </c>
      <c r="K141" s="115" t="s">
        <v>122</v>
      </c>
      <c r="L141" s="115" t="s">
        <v>278</v>
      </c>
      <c r="M141" s="115" t="s">
        <v>193</v>
      </c>
      <c r="N141" s="115" t="s">
        <v>184</v>
      </c>
      <c r="O141" s="148" t="s">
        <v>280</v>
      </c>
      <c r="P141" s="115" t="s">
        <v>133</v>
      </c>
    </row>
    <row r="142" spans="1:16" x14ac:dyDescent="0.25">
      <c r="A142" s="147" t="s">
        <v>432</v>
      </c>
      <c r="B142" s="115" t="s">
        <v>32</v>
      </c>
      <c r="C142" s="115" t="s">
        <v>435</v>
      </c>
      <c r="D142" s="115" t="s">
        <v>59</v>
      </c>
      <c r="E142" s="115" t="s">
        <v>33</v>
      </c>
      <c r="F142" s="115" t="s">
        <v>98</v>
      </c>
      <c r="G142" s="115" t="s">
        <v>127</v>
      </c>
      <c r="H142" s="115" t="s">
        <v>121</v>
      </c>
      <c r="I142" s="115" t="s">
        <v>265</v>
      </c>
      <c r="J142" s="115" t="s">
        <v>91</v>
      </c>
      <c r="K142" s="115" t="s">
        <v>128</v>
      </c>
      <c r="L142" s="115" t="s">
        <v>275</v>
      </c>
      <c r="M142" s="115" t="s">
        <v>186</v>
      </c>
      <c r="N142" s="115" t="s">
        <v>133</v>
      </c>
      <c r="O142" s="148" t="s">
        <v>283</v>
      </c>
      <c r="P142" s="148" t="s">
        <v>184</v>
      </c>
    </row>
    <row r="143" spans="1:16" x14ac:dyDescent="0.25">
      <c r="A143" s="147" t="s">
        <v>433</v>
      </c>
      <c r="B143" s="115" t="s">
        <v>32</v>
      </c>
      <c r="C143" s="115" t="s">
        <v>435</v>
      </c>
      <c r="D143" s="115" t="s">
        <v>35</v>
      </c>
      <c r="E143" s="115" t="s">
        <v>127</v>
      </c>
      <c r="F143" s="115" t="s">
        <v>98</v>
      </c>
      <c r="G143" s="115" t="s">
        <v>178</v>
      </c>
      <c r="H143" s="115" t="s">
        <v>121</v>
      </c>
      <c r="I143" s="115" t="s">
        <v>120</v>
      </c>
      <c r="J143" s="115" t="s">
        <v>67</v>
      </c>
      <c r="K143" s="115" t="s">
        <v>180</v>
      </c>
      <c r="L143" s="115" t="s">
        <v>272</v>
      </c>
      <c r="M143" s="115" t="s">
        <v>186</v>
      </c>
      <c r="N143" s="115" t="s">
        <v>189</v>
      </c>
      <c r="O143" s="148" t="s">
        <v>283</v>
      </c>
      <c r="P143" s="148" t="s">
        <v>289</v>
      </c>
    </row>
    <row r="144" spans="1:16" x14ac:dyDescent="0.25">
      <c r="A144" s="147" t="s">
        <v>434</v>
      </c>
      <c r="B144" s="115" t="s">
        <v>32</v>
      </c>
      <c r="C144" s="115" t="s">
        <v>435</v>
      </c>
      <c r="D144" s="115" t="s">
        <v>34</v>
      </c>
      <c r="E144" s="115" t="s">
        <v>33</v>
      </c>
      <c r="F144" s="115" t="s">
        <v>98</v>
      </c>
      <c r="G144" s="115" t="s">
        <v>178</v>
      </c>
      <c r="H144" s="115" t="s">
        <v>121</v>
      </c>
      <c r="I144" s="115" t="s">
        <v>120</v>
      </c>
      <c r="J144" s="115" t="s">
        <v>91</v>
      </c>
      <c r="K144" s="115" t="s">
        <v>193</v>
      </c>
      <c r="L144" s="115" t="s">
        <v>122</v>
      </c>
      <c r="M144" s="115" t="s">
        <v>271</v>
      </c>
      <c r="N144" s="115" t="s">
        <v>181</v>
      </c>
      <c r="O144" s="148" t="s">
        <v>283</v>
      </c>
      <c r="P144" s="148" t="s">
        <v>189</v>
      </c>
    </row>
    <row r="145" spans="1:16" x14ac:dyDescent="0.25">
      <c r="A145" s="147" t="s">
        <v>146</v>
      </c>
      <c r="B145" s="115" t="s">
        <v>176</v>
      </c>
      <c r="C145" s="115" t="s">
        <v>36</v>
      </c>
      <c r="D145" s="115" t="s">
        <v>244</v>
      </c>
      <c r="E145" s="115" t="s">
        <v>179</v>
      </c>
      <c r="F145" s="115" t="s">
        <v>174</v>
      </c>
      <c r="G145" s="115" t="s">
        <v>173</v>
      </c>
      <c r="H145" s="115" t="s">
        <v>264</v>
      </c>
      <c r="I145" s="115" t="s">
        <v>130</v>
      </c>
      <c r="J145" s="115" t="s">
        <v>245</v>
      </c>
      <c r="K145" s="115" t="s">
        <v>128</v>
      </c>
      <c r="L145" s="115" t="s">
        <v>122</v>
      </c>
      <c r="M145" s="115" t="s">
        <v>270</v>
      </c>
      <c r="N145" s="115" t="s">
        <v>184</v>
      </c>
      <c r="O145" s="148" t="s">
        <v>283</v>
      </c>
      <c r="P145" s="148" t="s">
        <v>189</v>
      </c>
    </row>
    <row r="146" spans="1:16" x14ac:dyDescent="0.25">
      <c r="A146" s="147" t="s">
        <v>355</v>
      </c>
      <c r="B146" s="115" t="s">
        <v>32</v>
      </c>
      <c r="C146" s="115" t="s">
        <v>36</v>
      </c>
      <c r="D146" s="115" t="s">
        <v>58</v>
      </c>
      <c r="E146" s="115" t="s">
        <v>127</v>
      </c>
      <c r="F146" s="115" t="s">
        <v>174</v>
      </c>
      <c r="G146" s="115" t="s">
        <v>51</v>
      </c>
      <c r="H146" s="115" t="s">
        <v>264</v>
      </c>
      <c r="I146" s="115" t="s">
        <v>129</v>
      </c>
      <c r="J146" s="115" t="s">
        <v>63</v>
      </c>
      <c r="K146" s="115" t="s">
        <v>273</v>
      </c>
      <c r="L146" s="115" t="s">
        <v>274</v>
      </c>
      <c r="M146" s="115" t="s">
        <v>272</v>
      </c>
      <c r="N146" s="115" t="s">
        <v>181</v>
      </c>
      <c r="O146" s="148" t="s">
        <v>191</v>
      </c>
      <c r="P146" s="148" t="s">
        <v>102</v>
      </c>
    </row>
    <row r="147" spans="1:16" x14ac:dyDescent="0.25">
      <c r="A147" s="147" t="s">
        <v>356</v>
      </c>
      <c r="B147" s="115" t="s">
        <v>32</v>
      </c>
      <c r="C147" s="115" t="s">
        <v>36</v>
      </c>
      <c r="D147" s="115" t="s">
        <v>59</v>
      </c>
      <c r="E147" s="115" t="s">
        <v>179</v>
      </c>
      <c r="F147" s="115" t="s">
        <v>174</v>
      </c>
      <c r="G147" s="115" t="s">
        <v>51</v>
      </c>
      <c r="H147" s="115" t="s">
        <v>62</v>
      </c>
      <c r="I147" s="115" t="s">
        <v>131</v>
      </c>
      <c r="J147" s="115" t="s">
        <v>96</v>
      </c>
      <c r="K147" s="115" t="s">
        <v>273</v>
      </c>
      <c r="L147" s="115" t="s">
        <v>180</v>
      </c>
      <c r="M147" s="115" t="s">
        <v>193</v>
      </c>
      <c r="N147" s="115" t="s">
        <v>197</v>
      </c>
      <c r="O147" s="148" t="s">
        <v>133</v>
      </c>
      <c r="P147" s="115" t="s">
        <v>281</v>
      </c>
    </row>
    <row r="148" spans="1:16" x14ac:dyDescent="0.25">
      <c r="A148" s="147" t="s">
        <v>78</v>
      </c>
      <c r="B148" s="115" t="s">
        <v>40</v>
      </c>
      <c r="C148" s="115" t="s">
        <v>176</v>
      </c>
      <c r="D148" s="115" t="s">
        <v>435</v>
      </c>
      <c r="E148" s="115" t="s">
        <v>101</v>
      </c>
      <c r="F148" s="115" t="s">
        <v>165</v>
      </c>
      <c r="G148" s="115" t="s">
        <v>179</v>
      </c>
      <c r="H148" s="115" t="s">
        <v>63</v>
      </c>
      <c r="I148" s="115" t="s">
        <v>129</v>
      </c>
      <c r="J148" s="115" t="s">
        <v>266</v>
      </c>
      <c r="K148" s="115" t="s">
        <v>274</v>
      </c>
      <c r="L148" s="115" t="s">
        <v>277</v>
      </c>
      <c r="M148" s="115" t="s">
        <v>193</v>
      </c>
      <c r="N148" s="115" t="s">
        <v>281</v>
      </c>
      <c r="O148" s="148" t="s">
        <v>283</v>
      </c>
      <c r="P148" s="148" t="s">
        <v>133</v>
      </c>
    </row>
    <row r="149" spans="1:16" x14ac:dyDescent="0.25">
      <c r="A149" s="147" t="s">
        <v>334</v>
      </c>
      <c r="B149" s="115" t="s">
        <v>32</v>
      </c>
      <c r="C149" s="115" t="s">
        <v>36</v>
      </c>
      <c r="D149" s="115" t="s">
        <v>46</v>
      </c>
      <c r="E149" s="115" t="s">
        <v>127</v>
      </c>
      <c r="F149" s="115" t="s">
        <v>173</v>
      </c>
      <c r="G149" s="115" t="s">
        <v>174</v>
      </c>
      <c r="H149" s="115" t="s">
        <v>67</v>
      </c>
      <c r="I149" s="115" t="s">
        <v>129</v>
      </c>
      <c r="J149" s="115" t="s">
        <v>266</v>
      </c>
      <c r="K149" s="115" t="s">
        <v>128</v>
      </c>
      <c r="L149" s="115" t="s">
        <v>180</v>
      </c>
      <c r="M149" s="115" t="s">
        <v>193</v>
      </c>
      <c r="N149" s="115" t="s">
        <v>184</v>
      </c>
      <c r="O149" s="148" t="s">
        <v>283</v>
      </c>
      <c r="P149" s="148" t="s">
        <v>189</v>
      </c>
    </row>
    <row r="150" spans="1:16" x14ac:dyDescent="0.25">
      <c r="A150" s="147" t="s">
        <v>335</v>
      </c>
      <c r="B150" s="115" t="s">
        <v>32</v>
      </c>
      <c r="C150" s="115" t="s">
        <v>55</v>
      </c>
      <c r="D150" s="115" t="s">
        <v>435</v>
      </c>
      <c r="E150" s="115" t="s">
        <v>165</v>
      </c>
      <c r="F150" s="115" t="s">
        <v>173</v>
      </c>
      <c r="G150" s="115" t="s">
        <v>51</v>
      </c>
      <c r="H150" s="115" t="s">
        <v>67</v>
      </c>
      <c r="I150" s="115" t="s">
        <v>130</v>
      </c>
      <c r="J150" s="115" t="s">
        <v>245</v>
      </c>
      <c r="K150" s="115" t="s">
        <v>278</v>
      </c>
      <c r="L150" s="115" t="s">
        <v>193</v>
      </c>
      <c r="M150" s="115" t="s">
        <v>276</v>
      </c>
      <c r="N150" s="115" t="s">
        <v>181</v>
      </c>
      <c r="O150" s="148" t="s">
        <v>283</v>
      </c>
      <c r="P150" s="115" t="s">
        <v>189</v>
      </c>
    </row>
    <row r="151" spans="1:16" x14ac:dyDescent="0.25">
      <c r="A151" s="147" t="s">
        <v>305</v>
      </c>
      <c r="B151" s="115" t="s">
        <v>39</v>
      </c>
      <c r="C151" s="115" t="s">
        <v>435</v>
      </c>
      <c r="D151" s="115" t="s">
        <v>244</v>
      </c>
      <c r="E151" s="115" t="s">
        <v>101</v>
      </c>
      <c r="F151" s="115" t="s">
        <v>165</v>
      </c>
      <c r="G151" s="115" t="s">
        <v>173</v>
      </c>
      <c r="H151" s="115" t="s">
        <v>96</v>
      </c>
      <c r="I151" s="115" t="s">
        <v>264</v>
      </c>
      <c r="J151" s="115" t="s">
        <v>132</v>
      </c>
      <c r="K151" s="115" t="s">
        <v>122</v>
      </c>
      <c r="L151" s="115" t="s">
        <v>200</v>
      </c>
      <c r="M151" s="115" t="s">
        <v>270</v>
      </c>
      <c r="N151" s="115" t="s">
        <v>184</v>
      </c>
      <c r="O151" s="115" t="s">
        <v>290</v>
      </c>
      <c r="P151" s="148" t="s">
        <v>279</v>
      </c>
    </row>
    <row r="152" spans="1:16" x14ac:dyDescent="0.25">
      <c r="A152" s="147" t="s">
        <v>201</v>
      </c>
      <c r="B152" s="115" t="s">
        <v>59</v>
      </c>
      <c r="C152" s="115" t="s">
        <v>39</v>
      </c>
      <c r="D152" s="115" t="s">
        <v>46</v>
      </c>
      <c r="E152" s="115" t="s">
        <v>179</v>
      </c>
      <c r="F152" s="115" t="s">
        <v>174</v>
      </c>
      <c r="G152" s="115" t="s">
        <v>124</v>
      </c>
      <c r="H152" s="115" t="s">
        <v>130</v>
      </c>
      <c r="I152" s="115" t="s">
        <v>129</v>
      </c>
      <c r="J152" s="115" t="s">
        <v>266</v>
      </c>
      <c r="K152" s="115" t="s">
        <v>122</v>
      </c>
      <c r="L152" s="115" t="s">
        <v>193</v>
      </c>
      <c r="M152" s="115" t="s">
        <v>270</v>
      </c>
      <c r="N152" s="115" t="s">
        <v>102</v>
      </c>
      <c r="O152" s="148" t="s">
        <v>133</v>
      </c>
      <c r="P152" s="148" t="s">
        <v>190</v>
      </c>
    </row>
    <row r="153" spans="1:16" x14ac:dyDescent="0.25">
      <c r="A153" s="147" t="s">
        <v>392</v>
      </c>
      <c r="B153" s="115" t="s">
        <v>32</v>
      </c>
      <c r="C153" s="115" t="s">
        <v>36</v>
      </c>
      <c r="D153" s="115" t="s">
        <v>435</v>
      </c>
      <c r="E153" s="115" t="s">
        <v>37</v>
      </c>
      <c r="F153" s="115" t="s">
        <v>174</v>
      </c>
      <c r="G153" s="115" t="s">
        <v>51</v>
      </c>
      <c r="H153" s="115" t="s">
        <v>66</v>
      </c>
      <c r="I153" s="115" t="s">
        <v>61</v>
      </c>
      <c r="J153" s="115" t="s">
        <v>96</v>
      </c>
      <c r="K153" s="115" t="s">
        <v>122</v>
      </c>
      <c r="L153" s="115" t="s">
        <v>193</v>
      </c>
      <c r="M153" s="115" t="s">
        <v>135</v>
      </c>
      <c r="N153" s="115" t="s">
        <v>181</v>
      </c>
      <c r="O153" s="148" t="s">
        <v>189</v>
      </c>
      <c r="P153" s="148" t="s">
        <v>291</v>
      </c>
    </row>
    <row r="154" spans="1:16" x14ac:dyDescent="0.25">
      <c r="A154" s="147" t="s">
        <v>393</v>
      </c>
      <c r="B154" s="115" t="s">
        <v>36</v>
      </c>
      <c r="C154" s="115" t="s">
        <v>39</v>
      </c>
      <c r="D154" s="115" t="s">
        <v>44</v>
      </c>
      <c r="E154" s="115" t="s">
        <v>179</v>
      </c>
      <c r="F154" s="115" t="s">
        <v>174</v>
      </c>
      <c r="G154" s="115" t="s">
        <v>165</v>
      </c>
      <c r="H154" s="115" t="s">
        <v>130</v>
      </c>
      <c r="I154" s="115" t="s">
        <v>129</v>
      </c>
      <c r="J154" s="115" t="s">
        <v>62</v>
      </c>
      <c r="K154" s="115" t="s">
        <v>128</v>
      </c>
      <c r="L154" s="115" t="s">
        <v>180</v>
      </c>
      <c r="M154" s="115" t="s">
        <v>193</v>
      </c>
      <c r="N154" s="115" t="s">
        <v>181</v>
      </c>
      <c r="O154" s="115" t="s">
        <v>184</v>
      </c>
      <c r="P154" s="148" t="s">
        <v>189</v>
      </c>
    </row>
    <row r="155" spans="1:16" x14ac:dyDescent="0.25">
      <c r="A155" s="147" t="s">
        <v>363</v>
      </c>
      <c r="B155" s="115" t="s">
        <v>59</v>
      </c>
      <c r="C155" s="115" t="s">
        <v>435</v>
      </c>
      <c r="D155" s="115" t="s">
        <v>58</v>
      </c>
      <c r="E155" s="115" t="s">
        <v>127</v>
      </c>
      <c r="F155" s="115" t="s">
        <v>173</v>
      </c>
      <c r="G155" s="115" t="s">
        <v>174</v>
      </c>
      <c r="H155" s="115" t="s">
        <v>97</v>
      </c>
      <c r="I155" s="115" t="s">
        <v>62</v>
      </c>
      <c r="J155" s="115" t="s">
        <v>96</v>
      </c>
      <c r="K155" s="115" t="s">
        <v>273</v>
      </c>
      <c r="L155" s="115" t="s">
        <v>200</v>
      </c>
      <c r="M155" s="115" t="s">
        <v>186</v>
      </c>
      <c r="N155" s="148" t="s">
        <v>189</v>
      </c>
      <c r="O155" s="148" t="s">
        <v>283</v>
      </c>
      <c r="P155" s="148" t="s">
        <v>287</v>
      </c>
    </row>
    <row r="156" spans="1:16" x14ac:dyDescent="0.25">
      <c r="A156" s="147" t="s">
        <v>416</v>
      </c>
      <c r="B156" s="115" t="s">
        <v>36</v>
      </c>
      <c r="C156" s="115" t="s">
        <v>41</v>
      </c>
      <c r="D156" s="115" t="s">
        <v>46</v>
      </c>
      <c r="E156" s="115" t="s">
        <v>178</v>
      </c>
      <c r="F156" s="115" t="s">
        <v>165</v>
      </c>
      <c r="G156" s="115" t="s">
        <v>173</v>
      </c>
      <c r="H156" s="115" t="s">
        <v>264</v>
      </c>
      <c r="I156" s="115" t="s">
        <v>132</v>
      </c>
      <c r="J156" s="115" t="s">
        <v>130</v>
      </c>
      <c r="K156" s="115" t="s">
        <v>180</v>
      </c>
      <c r="L156" s="115" t="s">
        <v>272</v>
      </c>
      <c r="M156" s="115" t="s">
        <v>270</v>
      </c>
      <c r="N156" s="115" t="s">
        <v>181</v>
      </c>
      <c r="O156" s="148" t="s">
        <v>133</v>
      </c>
      <c r="P156" s="148" t="s">
        <v>197</v>
      </c>
    </row>
    <row r="157" spans="1:16" x14ac:dyDescent="0.25">
      <c r="A157" s="147" t="s">
        <v>341</v>
      </c>
      <c r="B157" s="115" t="s">
        <v>39</v>
      </c>
      <c r="C157" s="115" t="s">
        <v>44</v>
      </c>
      <c r="D157" s="115" t="s">
        <v>36</v>
      </c>
      <c r="E157" s="115" t="s">
        <v>178</v>
      </c>
      <c r="F157" s="115" t="s">
        <v>165</v>
      </c>
      <c r="G157" s="115" t="s">
        <v>174</v>
      </c>
      <c r="H157" s="115" t="s">
        <v>130</v>
      </c>
      <c r="I157" s="115" t="s">
        <v>265</v>
      </c>
      <c r="J157" s="115" t="s">
        <v>129</v>
      </c>
      <c r="K157" s="115" t="s">
        <v>267</v>
      </c>
      <c r="L157" s="115" t="s">
        <v>122</v>
      </c>
      <c r="M157" s="115" t="s">
        <v>193</v>
      </c>
      <c r="N157" s="115" t="s">
        <v>280</v>
      </c>
      <c r="O157" s="148" t="s">
        <v>283</v>
      </c>
      <c r="P157" s="148" t="s">
        <v>189</v>
      </c>
    </row>
    <row r="158" spans="1:16" x14ac:dyDescent="0.25">
      <c r="A158" s="147" t="s">
        <v>347</v>
      </c>
      <c r="B158" s="115" t="s">
        <v>32</v>
      </c>
      <c r="C158" s="115" t="s">
        <v>59</v>
      </c>
      <c r="D158" s="115" t="s">
        <v>39</v>
      </c>
      <c r="E158" s="115" t="s">
        <v>127</v>
      </c>
      <c r="F158" s="115" t="s">
        <v>165</v>
      </c>
      <c r="G158" s="115" t="s">
        <v>52</v>
      </c>
      <c r="H158" s="115" t="s">
        <v>96</v>
      </c>
      <c r="I158" s="115" t="s">
        <v>132</v>
      </c>
      <c r="J158" s="115" t="s">
        <v>63</v>
      </c>
      <c r="K158" s="115" t="s">
        <v>128</v>
      </c>
      <c r="L158" s="115" t="s">
        <v>123</v>
      </c>
      <c r="M158" s="115" t="s">
        <v>194</v>
      </c>
      <c r="N158" s="115" t="s">
        <v>181</v>
      </c>
      <c r="O158" s="148" t="s">
        <v>133</v>
      </c>
      <c r="P158" s="148" t="s">
        <v>184</v>
      </c>
    </row>
    <row r="159" spans="1:16" x14ac:dyDescent="0.25">
      <c r="A159" s="147" t="s">
        <v>348</v>
      </c>
      <c r="B159" s="115" t="s">
        <v>176</v>
      </c>
      <c r="C159" s="115" t="s">
        <v>435</v>
      </c>
      <c r="D159" s="115" t="s">
        <v>36</v>
      </c>
      <c r="E159" s="115" t="s">
        <v>174</v>
      </c>
      <c r="F159" s="115" t="s">
        <v>173</v>
      </c>
      <c r="G159" s="115" t="s">
        <v>51</v>
      </c>
      <c r="H159" s="115" t="s">
        <v>168</v>
      </c>
      <c r="I159" s="115" t="s">
        <v>131</v>
      </c>
      <c r="J159" s="115" t="s">
        <v>130</v>
      </c>
      <c r="K159" s="115" t="s">
        <v>180</v>
      </c>
      <c r="L159" s="115" t="s">
        <v>122</v>
      </c>
      <c r="M159" s="115" t="s">
        <v>193</v>
      </c>
      <c r="N159" s="115" t="s">
        <v>284</v>
      </c>
      <c r="O159" s="148" t="s">
        <v>136</v>
      </c>
      <c r="P159" s="148" t="s">
        <v>280</v>
      </c>
    </row>
    <row r="160" spans="1:16" x14ac:dyDescent="0.25">
      <c r="A160" s="147" t="s">
        <v>352</v>
      </c>
      <c r="B160" s="115" t="s">
        <v>32</v>
      </c>
      <c r="C160" s="115" t="s">
        <v>36</v>
      </c>
      <c r="D160" s="115" t="s">
        <v>435</v>
      </c>
      <c r="E160" s="115" t="s">
        <v>37</v>
      </c>
      <c r="F160" s="115" t="s">
        <v>165</v>
      </c>
      <c r="G160" s="115" t="s">
        <v>52</v>
      </c>
      <c r="H160" s="115" t="s">
        <v>96</v>
      </c>
      <c r="I160" s="115" t="s">
        <v>63</v>
      </c>
      <c r="J160" s="115" t="s">
        <v>266</v>
      </c>
      <c r="K160" s="115" t="s">
        <v>268</v>
      </c>
      <c r="L160" s="115" t="s">
        <v>274</v>
      </c>
      <c r="M160" s="115" t="s">
        <v>278</v>
      </c>
      <c r="N160" s="148" t="s">
        <v>279</v>
      </c>
      <c r="O160" s="148" t="s">
        <v>290</v>
      </c>
      <c r="P160" s="148" t="s">
        <v>292</v>
      </c>
    </row>
    <row r="161" spans="1:16" x14ac:dyDescent="0.25">
      <c r="A161" s="147" t="s">
        <v>324</v>
      </c>
      <c r="B161" s="115" t="s">
        <v>32</v>
      </c>
      <c r="C161" s="115" t="s">
        <v>39</v>
      </c>
      <c r="D161" s="115" t="s">
        <v>176</v>
      </c>
      <c r="E161" s="115" t="s">
        <v>178</v>
      </c>
      <c r="F161" s="115" t="s">
        <v>31</v>
      </c>
      <c r="G161" s="115" t="s">
        <v>172</v>
      </c>
      <c r="H161" s="115" t="s">
        <v>168</v>
      </c>
      <c r="I161" s="115" t="s">
        <v>63</v>
      </c>
      <c r="J161" s="115" t="s">
        <v>265</v>
      </c>
      <c r="K161" s="115" t="s">
        <v>128</v>
      </c>
      <c r="L161" s="115" t="s">
        <v>275</v>
      </c>
      <c r="M161" s="115" t="s">
        <v>276</v>
      </c>
      <c r="N161" s="115" t="s">
        <v>197</v>
      </c>
      <c r="O161" s="148" t="s">
        <v>283</v>
      </c>
      <c r="P161" s="115" t="s">
        <v>279</v>
      </c>
    </row>
    <row r="162" spans="1:16" x14ac:dyDescent="0.25">
      <c r="A162" s="147" t="s">
        <v>402</v>
      </c>
      <c r="B162" s="115" t="s">
        <v>39</v>
      </c>
      <c r="C162" s="115" t="s">
        <v>44</v>
      </c>
      <c r="D162" s="115" t="s">
        <v>435</v>
      </c>
      <c r="E162" s="115" t="s">
        <v>101</v>
      </c>
      <c r="F162" s="115" t="s">
        <v>178</v>
      </c>
      <c r="G162" s="115" t="s">
        <v>51</v>
      </c>
      <c r="H162" s="115" t="s">
        <v>264</v>
      </c>
      <c r="I162" s="115" t="s">
        <v>120</v>
      </c>
      <c r="J162" s="115" t="s">
        <v>118</v>
      </c>
      <c r="K162" s="115" t="s">
        <v>180</v>
      </c>
      <c r="L162" s="115" t="s">
        <v>276</v>
      </c>
      <c r="M162" s="115" t="s">
        <v>270</v>
      </c>
      <c r="N162" s="115" t="s">
        <v>133</v>
      </c>
      <c r="O162" s="148" t="s">
        <v>281</v>
      </c>
      <c r="P162" s="148" t="s">
        <v>117</v>
      </c>
    </row>
    <row r="163" spans="1:16" x14ac:dyDescent="0.25">
      <c r="A163" s="147" t="s">
        <v>381</v>
      </c>
      <c r="B163" s="115" t="s">
        <v>32</v>
      </c>
      <c r="C163" s="115" t="s">
        <v>171</v>
      </c>
      <c r="D163" s="115" t="s">
        <v>69</v>
      </c>
      <c r="E163" s="115" t="s">
        <v>101</v>
      </c>
      <c r="F163" s="115" t="s">
        <v>175</v>
      </c>
      <c r="G163" s="115" t="s">
        <v>173</v>
      </c>
      <c r="H163" s="115" t="s">
        <v>168</v>
      </c>
      <c r="I163" s="115" t="s">
        <v>63</v>
      </c>
      <c r="J163" s="115" t="s">
        <v>129</v>
      </c>
      <c r="K163" s="115" t="s">
        <v>122</v>
      </c>
      <c r="L163" s="115" t="s">
        <v>195</v>
      </c>
      <c r="M163" s="115" t="s">
        <v>278</v>
      </c>
      <c r="N163" s="115" t="s">
        <v>133</v>
      </c>
      <c r="O163" s="148" t="s">
        <v>197</v>
      </c>
      <c r="P163" s="148" t="s">
        <v>189</v>
      </c>
    </row>
    <row r="164" spans="1:16" x14ac:dyDescent="0.25">
      <c r="A164" s="147" t="s">
        <v>382</v>
      </c>
      <c r="B164" s="115" t="s">
        <v>32</v>
      </c>
      <c r="C164" s="115" t="s">
        <v>39</v>
      </c>
      <c r="D164" s="115" t="s">
        <v>58</v>
      </c>
      <c r="E164" s="115" t="s">
        <v>101</v>
      </c>
      <c r="F164" s="115" t="s">
        <v>173</v>
      </c>
      <c r="G164" s="115" t="s">
        <v>68</v>
      </c>
      <c r="H164" s="115" t="s">
        <v>264</v>
      </c>
      <c r="I164" s="115" t="s">
        <v>131</v>
      </c>
      <c r="J164" s="115" t="s">
        <v>63</v>
      </c>
      <c r="K164" s="115" t="s">
        <v>180</v>
      </c>
      <c r="L164" s="115" t="s">
        <v>122</v>
      </c>
      <c r="M164" s="115" t="s">
        <v>195</v>
      </c>
      <c r="N164" s="115" t="s">
        <v>133</v>
      </c>
      <c r="O164" s="148" t="s">
        <v>197</v>
      </c>
      <c r="P164" s="148" t="s">
        <v>189</v>
      </c>
    </row>
    <row r="165" spans="1:16" x14ac:dyDescent="0.25">
      <c r="A165" s="147" t="s">
        <v>71</v>
      </c>
      <c r="B165" s="115" t="s">
        <v>32</v>
      </c>
      <c r="C165" s="115" t="s">
        <v>69</v>
      </c>
      <c r="D165" s="115" t="s">
        <v>39</v>
      </c>
      <c r="E165" s="115" t="s">
        <v>57</v>
      </c>
      <c r="F165" s="115" t="s">
        <v>174</v>
      </c>
      <c r="G165" s="115" t="s">
        <v>172</v>
      </c>
      <c r="H165" s="115" t="s">
        <v>96</v>
      </c>
      <c r="I165" s="115" t="s">
        <v>131</v>
      </c>
      <c r="J165" s="115" t="s">
        <v>91</v>
      </c>
      <c r="K165" s="115" t="s">
        <v>50</v>
      </c>
      <c r="L165" s="115" t="s">
        <v>126</v>
      </c>
      <c r="M165" s="115" t="s">
        <v>270</v>
      </c>
      <c r="N165" s="115" t="s">
        <v>284</v>
      </c>
      <c r="O165" s="115" t="s">
        <v>281</v>
      </c>
      <c r="P165" s="148" t="s">
        <v>292</v>
      </c>
    </row>
    <row r="166" spans="1:16" x14ac:dyDescent="0.25">
      <c r="A166" s="147" t="s">
        <v>309</v>
      </c>
      <c r="B166" s="115" t="s">
        <v>32</v>
      </c>
      <c r="C166" s="115" t="s">
        <v>176</v>
      </c>
      <c r="D166" s="115" t="s">
        <v>36</v>
      </c>
      <c r="E166" s="115" t="s">
        <v>127</v>
      </c>
      <c r="F166" s="115" t="s">
        <v>165</v>
      </c>
      <c r="G166" s="115" t="s">
        <v>51</v>
      </c>
      <c r="H166" s="115" t="s">
        <v>66</v>
      </c>
      <c r="I166" s="115" t="s">
        <v>131</v>
      </c>
      <c r="J166" s="115" t="s">
        <v>47</v>
      </c>
      <c r="K166" s="115" t="s">
        <v>180</v>
      </c>
      <c r="L166" s="115" t="s">
        <v>123</v>
      </c>
      <c r="M166" s="115" t="s">
        <v>193</v>
      </c>
      <c r="N166" s="115" t="s">
        <v>181</v>
      </c>
      <c r="O166" s="148" t="s">
        <v>184</v>
      </c>
      <c r="P166" s="148" t="s">
        <v>117</v>
      </c>
    </row>
    <row r="167" spans="1:16" x14ac:dyDescent="0.25">
      <c r="A167" s="147" t="s">
        <v>337</v>
      </c>
      <c r="B167" s="115" t="s">
        <v>59</v>
      </c>
      <c r="C167" s="115" t="s">
        <v>36</v>
      </c>
      <c r="D167" s="115" t="s">
        <v>58</v>
      </c>
      <c r="E167" s="115" t="s">
        <v>178</v>
      </c>
      <c r="F167" s="115" t="s">
        <v>174</v>
      </c>
      <c r="G167" s="115" t="s">
        <v>173</v>
      </c>
      <c r="H167" s="115" t="s">
        <v>130</v>
      </c>
      <c r="I167" s="115" t="s">
        <v>63</v>
      </c>
      <c r="J167" s="115" t="s">
        <v>47</v>
      </c>
      <c r="K167" s="115" t="s">
        <v>193</v>
      </c>
      <c r="L167" s="115" t="s">
        <v>272</v>
      </c>
      <c r="M167" s="115" t="s">
        <v>270</v>
      </c>
      <c r="N167" s="115" t="s">
        <v>197</v>
      </c>
      <c r="O167" s="148" t="s">
        <v>133</v>
      </c>
      <c r="P167" s="115" t="s">
        <v>280</v>
      </c>
    </row>
    <row r="168" spans="1:16" x14ac:dyDescent="0.25">
      <c r="A168" s="147" t="s">
        <v>338</v>
      </c>
      <c r="B168" s="115" t="s">
        <v>32</v>
      </c>
      <c r="C168" s="115" t="s">
        <v>36</v>
      </c>
      <c r="D168" s="115" t="s">
        <v>435</v>
      </c>
      <c r="E168" s="115" t="s">
        <v>33</v>
      </c>
      <c r="F168" s="115" t="s">
        <v>165</v>
      </c>
      <c r="G168" s="115" t="s">
        <v>178</v>
      </c>
      <c r="H168" s="115" t="s">
        <v>264</v>
      </c>
      <c r="I168" s="115" t="s">
        <v>62</v>
      </c>
      <c r="J168" s="115" t="s">
        <v>245</v>
      </c>
      <c r="K168" s="115" t="s">
        <v>186</v>
      </c>
      <c r="L168" s="115" t="s">
        <v>180</v>
      </c>
      <c r="M168" s="115" t="s">
        <v>270</v>
      </c>
      <c r="N168" s="115" t="s">
        <v>181</v>
      </c>
      <c r="O168" s="148" t="s">
        <v>184</v>
      </c>
      <c r="P168" s="148" t="s">
        <v>280</v>
      </c>
    </row>
    <row r="169" spans="1:16" x14ac:dyDescent="0.25">
      <c r="A169" s="147" t="s">
        <v>310</v>
      </c>
      <c r="B169" s="115" t="s">
        <v>39</v>
      </c>
      <c r="C169" s="115" t="s">
        <v>36</v>
      </c>
      <c r="D169" s="115" t="s">
        <v>435</v>
      </c>
      <c r="E169" s="115" t="s">
        <v>31</v>
      </c>
      <c r="F169" s="115" t="s">
        <v>174</v>
      </c>
      <c r="G169" s="115" t="s">
        <v>51</v>
      </c>
      <c r="H169" s="115" t="s">
        <v>264</v>
      </c>
      <c r="I169" s="115" t="s">
        <v>132</v>
      </c>
      <c r="J169" s="115" t="s">
        <v>62</v>
      </c>
      <c r="K169" s="115" t="s">
        <v>180</v>
      </c>
      <c r="L169" s="115" t="s">
        <v>122</v>
      </c>
      <c r="M169" s="115" t="s">
        <v>276</v>
      </c>
      <c r="N169" s="115" t="s">
        <v>181</v>
      </c>
      <c r="O169" s="148" t="s">
        <v>283</v>
      </c>
      <c r="P169" s="148" t="s">
        <v>189</v>
      </c>
    </row>
    <row r="170" spans="1:16" x14ac:dyDescent="0.25">
      <c r="A170" s="147" t="s">
        <v>242</v>
      </c>
      <c r="B170" s="115" t="s">
        <v>176</v>
      </c>
      <c r="C170" s="115" t="s">
        <v>244</v>
      </c>
      <c r="D170" s="115" t="s">
        <v>58</v>
      </c>
      <c r="E170" s="115" t="s">
        <v>42</v>
      </c>
      <c r="F170" s="115" t="s">
        <v>165</v>
      </c>
      <c r="G170" s="115" t="s">
        <v>57</v>
      </c>
      <c r="H170" s="115" t="s">
        <v>66</v>
      </c>
      <c r="I170" s="115" t="s">
        <v>61</v>
      </c>
      <c r="J170" s="115" t="s">
        <v>67</v>
      </c>
      <c r="K170" s="115" t="s">
        <v>186</v>
      </c>
      <c r="L170" s="115" t="s">
        <v>126</v>
      </c>
      <c r="M170" s="115" t="s">
        <v>122</v>
      </c>
      <c r="N170" s="115" t="s">
        <v>191</v>
      </c>
      <c r="O170" s="148" t="s">
        <v>283</v>
      </c>
      <c r="P170" s="148" t="s">
        <v>189</v>
      </c>
    </row>
    <row r="171" spans="1:16" x14ac:dyDescent="0.25">
      <c r="A171" s="147" t="s">
        <v>423</v>
      </c>
      <c r="B171" s="115" t="s">
        <v>176</v>
      </c>
      <c r="C171" s="115" t="s">
        <v>39</v>
      </c>
      <c r="D171" s="115" t="s">
        <v>435</v>
      </c>
      <c r="E171" s="115" t="s">
        <v>179</v>
      </c>
      <c r="F171" s="115" t="s">
        <v>165</v>
      </c>
      <c r="G171" s="115" t="s">
        <v>174</v>
      </c>
      <c r="H171" s="115" t="s">
        <v>130</v>
      </c>
      <c r="I171" s="115" t="s">
        <v>129</v>
      </c>
      <c r="J171" s="115" t="s">
        <v>266</v>
      </c>
      <c r="K171" s="115" t="s">
        <v>128</v>
      </c>
      <c r="L171" s="115" t="s">
        <v>122</v>
      </c>
      <c r="M171" s="115" t="s">
        <v>193</v>
      </c>
      <c r="N171" s="115" t="s">
        <v>181</v>
      </c>
      <c r="O171" s="148" t="s">
        <v>184</v>
      </c>
      <c r="P171" s="148" t="s">
        <v>189</v>
      </c>
    </row>
    <row r="172" spans="1:16" x14ac:dyDescent="0.25">
      <c r="A172" s="147" t="s">
        <v>325</v>
      </c>
      <c r="B172" s="115" t="s">
        <v>176</v>
      </c>
      <c r="C172" s="115" t="s">
        <v>36</v>
      </c>
      <c r="D172" s="115" t="s">
        <v>69</v>
      </c>
      <c r="E172" s="115" t="s">
        <v>178</v>
      </c>
      <c r="F172" s="115" t="s">
        <v>174</v>
      </c>
      <c r="G172" s="115" t="s">
        <v>179</v>
      </c>
      <c r="H172" s="115" t="s">
        <v>97</v>
      </c>
      <c r="I172" s="115" t="s">
        <v>62</v>
      </c>
      <c r="J172" s="115" t="s">
        <v>91</v>
      </c>
      <c r="K172" s="115" t="s">
        <v>180</v>
      </c>
      <c r="L172" s="115" t="s">
        <v>122</v>
      </c>
      <c r="M172" s="115" t="s">
        <v>193</v>
      </c>
      <c r="N172" s="148" t="s">
        <v>181</v>
      </c>
      <c r="O172" s="148" t="s">
        <v>184</v>
      </c>
      <c r="P172" s="148" t="s">
        <v>190</v>
      </c>
    </row>
    <row r="173" spans="1:16" x14ac:dyDescent="0.25">
      <c r="A173" s="147" t="s">
        <v>140</v>
      </c>
      <c r="B173" s="115" t="s">
        <v>32</v>
      </c>
      <c r="C173" s="115" t="s">
        <v>39</v>
      </c>
      <c r="D173" s="115" t="s">
        <v>435</v>
      </c>
      <c r="E173" s="115" t="s">
        <v>57</v>
      </c>
      <c r="F173" s="115" t="s">
        <v>31</v>
      </c>
      <c r="G173" s="115" t="s">
        <v>174</v>
      </c>
      <c r="H173" s="115" t="s">
        <v>96</v>
      </c>
      <c r="I173" s="115" t="s">
        <v>130</v>
      </c>
      <c r="J173" s="115" t="s">
        <v>245</v>
      </c>
      <c r="K173" s="115" t="s">
        <v>273</v>
      </c>
      <c r="L173" s="115" t="s">
        <v>123</v>
      </c>
      <c r="M173" s="115" t="s">
        <v>272</v>
      </c>
      <c r="N173" s="115" t="s">
        <v>181</v>
      </c>
      <c r="O173" s="148" t="s">
        <v>280</v>
      </c>
      <c r="P173" s="148" t="s">
        <v>190</v>
      </c>
    </row>
    <row r="174" spans="1:16" x14ac:dyDescent="0.25">
      <c r="A174" s="147" t="s">
        <v>141</v>
      </c>
      <c r="B174" s="115" t="s">
        <v>32</v>
      </c>
      <c r="C174" s="115" t="s">
        <v>36</v>
      </c>
      <c r="D174" s="115" t="s">
        <v>435</v>
      </c>
      <c r="E174" s="115" t="s">
        <v>174</v>
      </c>
      <c r="F174" s="115" t="s">
        <v>172</v>
      </c>
      <c r="G174" s="115" t="s">
        <v>165</v>
      </c>
      <c r="H174" s="115" t="s">
        <v>121</v>
      </c>
      <c r="I174" s="115" t="s">
        <v>63</v>
      </c>
      <c r="J174" s="115" t="s">
        <v>91</v>
      </c>
      <c r="K174" s="115" t="s">
        <v>180</v>
      </c>
      <c r="L174" s="115" t="s">
        <v>275</v>
      </c>
      <c r="M174" s="115" t="s">
        <v>122</v>
      </c>
      <c r="N174" s="115" t="s">
        <v>181</v>
      </c>
      <c r="O174" s="148" t="s">
        <v>280</v>
      </c>
      <c r="P174" s="148" t="s">
        <v>189</v>
      </c>
    </row>
    <row r="175" spans="1:16" x14ac:dyDescent="0.25">
      <c r="A175" s="147" t="s">
        <v>207</v>
      </c>
      <c r="B175" s="115" t="s">
        <v>32</v>
      </c>
      <c r="C175" s="115" t="s">
        <v>41</v>
      </c>
      <c r="D175" s="115" t="s">
        <v>69</v>
      </c>
      <c r="E175" s="115" t="s">
        <v>127</v>
      </c>
      <c r="F175" s="115" t="s">
        <v>31</v>
      </c>
      <c r="G175" s="115" t="s">
        <v>51</v>
      </c>
      <c r="H175" s="115" t="s">
        <v>96</v>
      </c>
      <c r="I175" s="115" t="s">
        <v>61</v>
      </c>
      <c r="J175" s="115" t="s">
        <v>47</v>
      </c>
      <c r="K175" s="115" t="s">
        <v>195</v>
      </c>
      <c r="L175" s="115" t="s">
        <v>123</v>
      </c>
      <c r="M175" s="115" t="s">
        <v>272</v>
      </c>
      <c r="N175" s="115" t="s">
        <v>181</v>
      </c>
      <c r="O175" s="148" t="s">
        <v>283</v>
      </c>
      <c r="P175" s="148" t="s">
        <v>280</v>
      </c>
    </row>
    <row r="176" spans="1:16" x14ac:dyDescent="0.25">
      <c r="A176" s="147" t="s">
        <v>328</v>
      </c>
      <c r="B176" s="115" t="s">
        <v>40</v>
      </c>
      <c r="C176" s="115" t="s">
        <v>46</v>
      </c>
      <c r="D176" s="115" t="s">
        <v>58</v>
      </c>
      <c r="E176" s="115" t="s">
        <v>53</v>
      </c>
      <c r="F176" s="115" t="s">
        <v>174</v>
      </c>
      <c r="G176" s="115" t="s">
        <v>37</v>
      </c>
      <c r="H176" s="115" t="s">
        <v>96</v>
      </c>
      <c r="I176" s="115" t="s">
        <v>132</v>
      </c>
      <c r="J176" s="115" t="s">
        <v>47</v>
      </c>
      <c r="K176" s="115" t="s">
        <v>50</v>
      </c>
      <c r="L176" s="115" t="s">
        <v>275</v>
      </c>
      <c r="M176" s="115" t="s">
        <v>268</v>
      </c>
      <c r="N176" s="115" t="s">
        <v>184</v>
      </c>
      <c r="O176" s="148" t="s">
        <v>191</v>
      </c>
      <c r="P176" s="148" t="s">
        <v>279</v>
      </c>
    </row>
    <row r="177" spans="1:16" x14ac:dyDescent="0.25">
      <c r="A177" s="147" t="s">
        <v>400</v>
      </c>
      <c r="B177" s="115" t="s">
        <v>32</v>
      </c>
      <c r="C177" s="115" t="s">
        <v>36</v>
      </c>
      <c r="D177" s="115" t="s">
        <v>39</v>
      </c>
      <c r="E177" s="115" t="s">
        <v>68</v>
      </c>
      <c r="F177" s="115" t="s">
        <v>165</v>
      </c>
      <c r="G177" s="115" t="s">
        <v>174</v>
      </c>
      <c r="H177" s="115" t="s">
        <v>132</v>
      </c>
      <c r="I177" s="115" t="s">
        <v>131</v>
      </c>
      <c r="J177" s="115" t="s">
        <v>168</v>
      </c>
      <c r="K177" s="115" t="s">
        <v>128</v>
      </c>
      <c r="L177" s="115" t="s">
        <v>122</v>
      </c>
      <c r="M177" s="115" t="s">
        <v>193</v>
      </c>
      <c r="N177" s="115" t="s">
        <v>181</v>
      </c>
      <c r="O177" s="115" t="s">
        <v>289</v>
      </c>
      <c r="P177" s="148" t="s">
        <v>117</v>
      </c>
    </row>
    <row r="178" spans="1:16" x14ac:dyDescent="0.25">
      <c r="A178" s="147" t="s">
        <v>77</v>
      </c>
      <c r="B178" s="115" t="s">
        <v>176</v>
      </c>
      <c r="C178" s="115" t="s">
        <v>36</v>
      </c>
      <c r="D178" s="115" t="s">
        <v>58</v>
      </c>
      <c r="E178" s="115" t="s">
        <v>178</v>
      </c>
      <c r="F178" s="115" t="s">
        <v>56</v>
      </c>
      <c r="G178" s="115" t="s">
        <v>127</v>
      </c>
      <c r="H178" s="115" t="s">
        <v>131</v>
      </c>
      <c r="I178" s="115" t="s">
        <v>129</v>
      </c>
      <c r="J178" s="115" t="s">
        <v>187</v>
      </c>
      <c r="K178" s="115" t="s">
        <v>122</v>
      </c>
      <c r="L178" s="115" t="s">
        <v>192</v>
      </c>
      <c r="M178" s="115" t="s">
        <v>193</v>
      </c>
      <c r="N178" s="115" t="s">
        <v>197</v>
      </c>
      <c r="O178" s="148" t="s">
        <v>280</v>
      </c>
      <c r="P178" s="148" t="s">
        <v>133</v>
      </c>
    </row>
    <row r="179" spans="1:16" x14ac:dyDescent="0.25">
      <c r="A179" s="147" t="s">
        <v>74</v>
      </c>
      <c r="B179" s="115" t="s">
        <v>39</v>
      </c>
      <c r="C179" s="115" t="s">
        <v>36</v>
      </c>
      <c r="D179" s="115" t="s">
        <v>435</v>
      </c>
      <c r="E179" s="115" t="s">
        <v>101</v>
      </c>
      <c r="F179" s="115" t="s">
        <v>172</v>
      </c>
      <c r="G179" s="115" t="s">
        <v>51</v>
      </c>
      <c r="H179" s="115" t="s">
        <v>61</v>
      </c>
      <c r="I179" s="115" t="s">
        <v>131</v>
      </c>
      <c r="J179" s="115" t="s">
        <v>245</v>
      </c>
      <c r="K179" s="115" t="s">
        <v>122</v>
      </c>
      <c r="L179" s="115" t="s">
        <v>180</v>
      </c>
      <c r="M179" s="115" t="s">
        <v>192</v>
      </c>
      <c r="N179" s="115" t="s">
        <v>181</v>
      </c>
      <c r="O179" s="115" t="s">
        <v>287</v>
      </c>
      <c r="P179" s="148" t="s">
        <v>184</v>
      </c>
    </row>
    <row r="180" spans="1:16" x14ac:dyDescent="0.25">
      <c r="A180" s="147" t="s">
        <v>370</v>
      </c>
      <c r="B180" s="115" t="s">
        <v>40</v>
      </c>
      <c r="C180" s="115" t="s">
        <v>65</v>
      </c>
      <c r="D180" s="115" t="s">
        <v>69</v>
      </c>
      <c r="E180" s="115" t="s">
        <v>127</v>
      </c>
      <c r="F180" s="115" t="s">
        <v>56</v>
      </c>
      <c r="G180" s="115" t="s">
        <v>172</v>
      </c>
      <c r="H180" s="115" t="s">
        <v>264</v>
      </c>
      <c r="I180" s="115" t="s">
        <v>62</v>
      </c>
      <c r="J180" s="115" t="s">
        <v>118</v>
      </c>
      <c r="K180" s="115" t="s">
        <v>128</v>
      </c>
      <c r="L180" s="115" t="s">
        <v>180</v>
      </c>
      <c r="M180" s="115" t="s">
        <v>122</v>
      </c>
      <c r="N180" s="115" t="s">
        <v>181</v>
      </c>
      <c r="O180" s="148" t="s">
        <v>184</v>
      </c>
      <c r="P180" s="148" t="s">
        <v>133</v>
      </c>
    </row>
    <row r="181" spans="1:16" x14ac:dyDescent="0.25">
      <c r="A181" s="147" t="s">
        <v>395</v>
      </c>
      <c r="B181" s="115" t="s">
        <v>32</v>
      </c>
      <c r="C181" s="115" t="s">
        <v>36</v>
      </c>
      <c r="D181" s="115" t="s">
        <v>435</v>
      </c>
      <c r="E181" s="115" t="s">
        <v>68</v>
      </c>
      <c r="F181" s="115" t="s">
        <v>174</v>
      </c>
      <c r="G181" s="115" t="s">
        <v>124</v>
      </c>
      <c r="H181" s="115" t="s">
        <v>130</v>
      </c>
      <c r="I181" s="115" t="s">
        <v>63</v>
      </c>
      <c r="J181" s="115" t="s">
        <v>245</v>
      </c>
      <c r="K181" s="115" t="s">
        <v>180</v>
      </c>
      <c r="L181" s="115" t="s">
        <v>278</v>
      </c>
      <c r="M181" s="115" t="s">
        <v>193</v>
      </c>
      <c r="N181" s="115" t="s">
        <v>184</v>
      </c>
      <c r="O181" s="148" t="s">
        <v>283</v>
      </c>
      <c r="P181" s="115" t="s">
        <v>189</v>
      </c>
    </row>
    <row r="182" spans="1:16" x14ac:dyDescent="0.25">
      <c r="A182" s="147" t="s">
        <v>350</v>
      </c>
      <c r="B182" s="115" t="s">
        <v>32</v>
      </c>
      <c r="C182" s="115" t="s">
        <v>36</v>
      </c>
      <c r="D182" s="115" t="s">
        <v>176</v>
      </c>
      <c r="E182" s="115" t="s">
        <v>53</v>
      </c>
      <c r="F182" s="115" t="s">
        <v>37</v>
      </c>
      <c r="G182" s="115" t="s">
        <v>179</v>
      </c>
      <c r="H182" s="115" t="s">
        <v>121</v>
      </c>
      <c r="I182" s="115" t="s">
        <v>63</v>
      </c>
      <c r="J182" s="115" t="s">
        <v>47</v>
      </c>
      <c r="K182" s="115" t="s">
        <v>186</v>
      </c>
      <c r="L182" s="115" t="s">
        <v>122</v>
      </c>
      <c r="M182" s="115" t="s">
        <v>270</v>
      </c>
      <c r="N182" s="115" t="s">
        <v>199</v>
      </c>
      <c r="O182" s="115" t="s">
        <v>197</v>
      </c>
      <c r="P182" s="148" t="s">
        <v>136</v>
      </c>
    </row>
    <row r="183" spans="1:16" x14ac:dyDescent="0.25">
      <c r="A183" s="147" t="s">
        <v>351</v>
      </c>
      <c r="B183" s="115" t="s">
        <v>40</v>
      </c>
      <c r="C183" s="115" t="s">
        <v>41</v>
      </c>
      <c r="D183" s="115" t="s">
        <v>39</v>
      </c>
      <c r="E183" s="115" t="s">
        <v>101</v>
      </c>
      <c r="F183" s="115" t="s">
        <v>98</v>
      </c>
      <c r="G183" s="115" t="s">
        <v>165</v>
      </c>
      <c r="H183" s="115" t="s">
        <v>96</v>
      </c>
      <c r="I183" s="115" t="s">
        <v>63</v>
      </c>
      <c r="J183" s="115" t="s">
        <v>129</v>
      </c>
      <c r="K183" s="115" t="s">
        <v>186</v>
      </c>
      <c r="L183" s="115" t="s">
        <v>122</v>
      </c>
      <c r="M183" s="115" t="s">
        <v>195</v>
      </c>
      <c r="N183" s="115" t="s">
        <v>191</v>
      </c>
      <c r="O183" s="148" t="s">
        <v>136</v>
      </c>
      <c r="P183" s="148" t="s">
        <v>286</v>
      </c>
    </row>
    <row r="184" spans="1:16" x14ac:dyDescent="0.25">
      <c r="A184" s="147" t="s">
        <v>138</v>
      </c>
      <c r="B184" s="115" t="s">
        <v>32</v>
      </c>
      <c r="C184" s="115" t="s">
        <v>36</v>
      </c>
      <c r="D184" s="115" t="s">
        <v>176</v>
      </c>
      <c r="E184" s="115" t="s">
        <v>179</v>
      </c>
      <c r="F184" s="115" t="s">
        <v>165</v>
      </c>
      <c r="G184" s="115" t="s">
        <v>174</v>
      </c>
      <c r="H184" s="115" t="s">
        <v>130</v>
      </c>
      <c r="I184" s="115" t="s">
        <v>63</v>
      </c>
      <c r="J184" s="115" t="s">
        <v>96</v>
      </c>
      <c r="K184" s="115" t="s">
        <v>180</v>
      </c>
      <c r="L184" s="115" t="s">
        <v>122</v>
      </c>
      <c r="M184" s="115" t="s">
        <v>193</v>
      </c>
      <c r="N184" s="115" t="s">
        <v>133</v>
      </c>
      <c r="O184" s="148" t="s">
        <v>184</v>
      </c>
      <c r="P184" s="148" t="s">
        <v>280</v>
      </c>
    </row>
    <row r="185" spans="1:16" x14ac:dyDescent="0.25">
      <c r="A185" s="147" t="s">
        <v>82</v>
      </c>
      <c r="B185" s="115" t="s">
        <v>176</v>
      </c>
      <c r="C185" s="115" t="s">
        <v>36</v>
      </c>
      <c r="D185" s="115" t="s">
        <v>244</v>
      </c>
      <c r="E185" s="115" t="s">
        <v>101</v>
      </c>
      <c r="F185" s="115" t="s">
        <v>53</v>
      </c>
      <c r="G185" s="115" t="s">
        <v>174</v>
      </c>
      <c r="H185" s="115" t="s">
        <v>134</v>
      </c>
      <c r="I185" s="115" t="s">
        <v>131</v>
      </c>
      <c r="J185" s="115" t="s">
        <v>91</v>
      </c>
      <c r="K185" s="115" t="s">
        <v>180</v>
      </c>
      <c r="L185" s="115" t="s">
        <v>194</v>
      </c>
      <c r="M185" s="115" t="s">
        <v>122</v>
      </c>
      <c r="N185" s="115" t="s">
        <v>284</v>
      </c>
      <c r="O185" s="148" t="s">
        <v>133</v>
      </c>
      <c r="P185" s="148" t="s">
        <v>190</v>
      </c>
    </row>
    <row r="186" spans="1:16" x14ac:dyDescent="0.25">
      <c r="A186" s="147" t="s">
        <v>83</v>
      </c>
      <c r="B186" s="115" t="s">
        <v>176</v>
      </c>
      <c r="C186" s="115" t="s">
        <v>43</v>
      </c>
      <c r="D186" s="115" t="s">
        <v>39</v>
      </c>
      <c r="E186" s="115" t="s">
        <v>178</v>
      </c>
      <c r="F186" s="115" t="s">
        <v>68</v>
      </c>
      <c r="G186" s="115" t="s">
        <v>179</v>
      </c>
      <c r="H186" s="115" t="s">
        <v>132</v>
      </c>
      <c r="I186" s="115" t="s">
        <v>134</v>
      </c>
      <c r="J186" s="115" t="s">
        <v>91</v>
      </c>
      <c r="K186" s="115" t="s">
        <v>273</v>
      </c>
      <c r="L186" s="115" t="s">
        <v>50</v>
      </c>
      <c r="M186" s="115" t="s">
        <v>188</v>
      </c>
      <c r="N186" s="115" t="s">
        <v>286</v>
      </c>
      <c r="O186" s="148" t="s">
        <v>280</v>
      </c>
      <c r="P186" s="148" t="s">
        <v>190</v>
      </c>
    </row>
    <row r="187" spans="1:16" x14ac:dyDescent="0.25">
      <c r="A187" s="147" t="s">
        <v>139</v>
      </c>
      <c r="B187" s="115" t="s">
        <v>32</v>
      </c>
      <c r="C187" s="115" t="s">
        <v>435</v>
      </c>
      <c r="D187" s="115" t="s">
        <v>244</v>
      </c>
      <c r="E187" s="115" t="s">
        <v>179</v>
      </c>
      <c r="F187" s="115" t="s">
        <v>173</v>
      </c>
      <c r="G187" s="115" t="s">
        <v>51</v>
      </c>
      <c r="H187" s="115" t="s">
        <v>168</v>
      </c>
      <c r="I187" s="115" t="s">
        <v>134</v>
      </c>
      <c r="J187" s="115" t="s">
        <v>96</v>
      </c>
      <c r="K187" s="115" t="s">
        <v>268</v>
      </c>
      <c r="L187" s="115" t="s">
        <v>194</v>
      </c>
      <c r="M187" s="115" t="s">
        <v>278</v>
      </c>
      <c r="N187" s="115" t="s">
        <v>117</v>
      </c>
      <c r="O187" s="148" t="s">
        <v>133</v>
      </c>
      <c r="P187" s="148" t="s">
        <v>190</v>
      </c>
    </row>
    <row r="188" spans="1:16" x14ac:dyDescent="0.25">
      <c r="A188" s="147" t="s">
        <v>318</v>
      </c>
      <c r="B188" s="115" t="s">
        <v>59</v>
      </c>
      <c r="C188" s="115" t="s">
        <v>44</v>
      </c>
      <c r="D188" s="115" t="s">
        <v>36</v>
      </c>
      <c r="E188" s="115" t="s">
        <v>178</v>
      </c>
      <c r="F188" s="115" t="s">
        <v>165</v>
      </c>
      <c r="G188" s="115" t="s">
        <v>68</v>
      </c>
      <c r="H188" s="115" t="s">
        <v>264</v>
      </c>
      <c r="I188" s="115" t="s">
        <v>129</v>
      </c>
      <c r="J188" s="115" t="s">
        <v>130</v>
      </c>
      <c r="K188" s="115" t="s">
        <v>273</v>
      </c>
      <c r="L188" s="115" t="s">
        <v>50</v>
      </c>
      <c r="M188" s="115" t="s">
        <v>268</v>
      </c>
      <c r="N188" s="115" t="s">
        <v>133</v>
      </c>
      <c r="O188" s="148" t="s">
        <v>136</v>
      </c>
      <c r="P188" s="148" t="s">
        <v>189</v>
      </c>
    </row>
    <row r="189" spans="1:16" x14ac:dyDescent="0.25">
      <c r="A189" s="147" t="s">
        <v>319</v>
      </c>
      <c r="B189" s="115" t="s">
        <v>41</v>
      </c>
      <c r="C189" s="115" t="s">
        <v>43</v>
      </c>
      <c r="D189" s="115" t="s">
        <v>244</v>
      </c>
      <c r="E189" s="115" t="s">
        <v>179</v>
      </c>
      <c r="F189" s="115" t="s">
        <v>68</v>
      </c>
      <c r="G189" s="115" t="s">
        <v>124</v>
      </c>
      <c r="H189" s="115" t="s">
        <v>63</v>
      </c>
      <c r="I189" s="115" t="s">
        <v>131</v>
      </c>
      <c r="J189" s="115" t="s">
        <v>120</v>
      </c>
      <c r="K189" s="115" t="s">
        <v>194</v>
      </c>
      <c r="L189" s="115" t="s">
        <v>277</v>
      </c>
      <c r="M189" s="115" t="s">
        <v>278</v>
      </c>
      <c r="N189" s="115" t="s">
        <v>284</v>
      </c>
      <c r="O189" s="148" t="s">
        <v>191</v>
      </c>
      <c r="P189" s="148" t="s">
        <v>190</v>
      </c>
    </row>
    <row r="190" spans="1:16" x14ac:dyDescent="0.25">
      <c r="A190" s="147" t="s">
        <v>366</v>
      </c>
      <c r="B190" s="115" t="s">
        <v>32</v>
      </c>
      <c r="C190" s="115" t="s">
        <v>36</v>
      </c>
      <c r="D190" s="115" t="s">
        <v>435</v>
      </c>
      <c r="E190" s="115" t="s">
        <v>33</v>
      </c>
      <c r="F190" s="115" t="s">
        <v>31</v>
      </c>
      <c r="G190" s="115" t="s">
        <v>100</v>
      </c>
      <c r="H190" s="115" t="s">
        <v>67</v>
      </c>
      <c r="I190" s="115" t="s">
        <v>61</v>
      </c>
      <c r="J190" s="115" t="s">
        <v>96</v>
      </c>
      <c r="K190" s="115" t="s">
        <v>186</v>
      </c>
      <c r="L190" s="115" t="s">
        <v>122</v>
      </c>
      <c r="M190" s="115" t="s">
        <v>278</v>
      </c>
      <c r="N190" s="115" t="s">
        <v>191</v>
      </c>
      <c r="O190" s="148" t="s">
        <v>102</v>
      </c>
      <c r="P190" s="148" t="s">
        <v>291</v>
      </c>
    </row>
    <row r="191" spans="1:16" x14ac:dyDescent="0.25">
      <c r="A191" s="147" t="s">
        <v>301</v>
      </c>
      <c r="B191" s="115" t="s">
        <v>32</v>
      </c>
      <c r="C191" s="115" t="s">
        <v>36</v>
      </c>
      <c r="D191" s="115" t="s">
        <v>39</v>
      </c>
      <c r="E191" s="115" t="s">
        <v>37</v>
      </c>
      <c r="F191" s="115" t="s">
        <v>165</v>
      </c>
      <c r="G191" s="115" t="s">
        <v>174</v>
      </c>
      <c r="H191" s="115" t="s">
        <v>96</v>
      </c>
      <c r="I191" s="115" t="s">
        <v>264</v>
      </c>
      <c r="J191" s="115" t="s">
        <v>132</v>
      </c>
      <c r="K191" s="115" t="s">
        <v>192</v>
      </c>
      <c r="L191" s="115" t="s">
        <v>272</v>
      </c>
      <c r="M191" s="115" t="s">
        <v>200</v>
      </c>
      <c r="N191" s="115" t="s">
        <v>184</v>
      </c>
      <c r="O191" s="115" t="s">
        <v>133</v>
      </c>
      <c r="P191" s="148" t="s">
        <v>117</v>
      </c>
    </row>
    <row r="192" spans="1:16" x14ac:dyDescent="0.25">
      <c r="A192" s="147" t="s">
        <v>73</v>
      </c>
      <c r="B192" s="115" t="s">
        <v>32</v>
      </c>
      <c r="C192" s="115" t="s">
        <v>435</v>
      </c>
      <c r="D192" s="115" t="s">
        <v>69</v>
      </c>
      <c r="E192" s="115" t="s">
        <v>165</v>
      </c>
      <c r="F192" s="115" t="s">
        <v>31</v>
      </c>
      <c r="G192" s="115" t="s">
        <v>174</v>
      </c>
      <c r="H192" s="115" t="s">
        <v>47</v>
      </c>
      <c r="I192" s="115" t="s">
        <v>265</v>
      </c>
      <c r="J192" s="115" t="s">
        <v>118</v>
      </c>
      <c r="K192" s="115" t="s">
        <v>268</v>
      </c>
      <c r="L192" s="115" t="s">
        <v>272</v>
      </c>
      <c r="M192" s="115" t="s">
        <v>192</v>
      </c>
      <c r="N192" s="115" t="s">
        <v>199</v>
      </c>
      <c r="O192" s="148" t="s">
        <v>280</v>
      </c>
      <c r="P192" s="148" t="s">
        <v>291</v>
      </c>
    </row>
    <row r="193" spans="1:16" x14ac:dyDescent="0.25">
      <c r="A193" s="147" t="s">
        <v>240</v>
      </c>
      <c r="B193" s="115" t="s">
        <v>36</v>
      </c>
      <c r="C193" s="115" t="s">
        <v>39</v>
      </c>
      <c r="D193" s="115" t="s">
        <v>90</v>
      </c>
      <c r="E193" s="115" t="s">
        <v>178</v>
      </c>
      <c r="F193" s="115" t="s">
        <v>165</v>
      </c>
      <c r="G193" s="115" t="s">
        <v>179</v>
      </c>
      <c r="H193" s="115" t="s">
        <v>130</v>
      </c>
      <c r="I193" s="115" t="s">
        <v>129</v>
      </c>
      <c r="J193" s="115" t="s">
        <v>265</v>
      </c>
      <c r="K193" s="115" t="s">
        <v>122</v>
      </c>
      <c r="L193" s="115" t="s">
        <v>272</v>
      </c>
      <c r="M193" s="115" t="s">
        <v>270</v>
      </c>
      <c r="N193" s="115" t="s">
        <v>181</v>
      </c>
      <c r="O193" s="148" t="s">
        <v>133</v>
      </c>
      <c r="P193" s="148" t="s">
        <v>190</v>
      </c>
    </row>
    <row r="194" spans="1:16" x14ac:dyDescent="0.25">
      <c r="A194" s="147" t="s">
        <v>408</v>
      </c>
      <c r="B194" s="115" t="s">
        <v>36</v>
      </c>
      <c r="C194" s="115" t="s">
        <v>55</v>
      </c>
      <c r="D194" s="115" t="s">
        <v>90</v>
      </c>
      <c r="E194" s="115" t="s">
        <v>101</v>
      </c>
      <c r="F194" s="115" t="s">
        <v>178</v>
      </c>
      <c r="G194" s="115" t="s">
        <v>179</v>
      </c>
      <c r="H194" s="115" t="s">
        <v>62</v>
      </c>
      <c r="I194" s="115" t="s">
        <v>132</v>
      </c>
      <c r="J194" s="115" t="s">
        <v>265</v>
      </c>
      <c r="K194" s="115" t="s">
        <v>186</v>
      </c>
      <c r="L194" s="115" t="s">
        <v>180</v>
      </c>
      <c r="M194" s="115" t="s">
        <v>193</v>
      </c>
      <c r="N194" s="115" t="s">
        <v>181</v>
      </c>
      <c r="O194" s="115" t="s">
        <v>287</v>
      </c>
      <c r="P194" s="115" t="s">
        <v>189</v>
      </c>
    </row>
    <row r="195" spans="1:16" x14ac:dyDescent="0.25">
      <c r="A195" s="147" t="s">
        <v>398</v>
      </c>
      <c r="B195" s="115" t="s">
        <v>32</v>
      </c>
      <c r="C195" s="115" t="s">
        <v>36</v>
      </c>
      <c r="D195" s="115" t="s">
        <v>39</v>
      </c>
      <c r="E195" s="115" t="s">
        <v>179</v>
      </c>
      <c r="F195" s="115" t="s">
        <v>165</v>
      </c>
      <c r="G195" s="115" t="s">
        <v>174</v>
      </c>
      <c r="H195" s="115" t="s">
        <v>130</v>
      </c>
      <c r="I195" s="115" t="s">
        <v>63</v>
      </c>
      <c r="J195" s="115" t="s">
        <v>266</v>
      </c>
      <c r="K195" s="115" t="s">
        <v>186</v>
      </c>
      <c r="L195" s="115" t="s">
        <v>278</v>
      </c>
      <c r="M195" s="115" t="s">
        <v>193</v>
      </c>
      <c r="N195" s="115" t="s">
        <v>181</v>
      </c>
      <c r="O195" s="148" t="s">
        <v>283</v>
      </c>
      <c r="P195" s="148" t="s">
        <v>189</v>
      </c>
    </row>
    <row r="196" spans="1:16" x14ac:dyDescent="0.25">
      <c r="A196" s="147" t="s">
        <v>238</v>
      </c>
      <c r="B196" s="115" t="s">
        <v>32</v>
      </c>
      <c r="C196" s="115" t="s">
        <v>36</v>
      </c>
      <c r="D196" s="115" t="s">
        <v>59</v>
      </c>
      <c r="E196" s="115" t="s">
        <v>178</v>
      </c>
      <c r="F196" s="115" t="s">
        <v>165</v>
      </c>
      <c r="G196" s="115" t="s">
        <v>179</v>
      </c>
      <c r="H196" s="115" t="s">
        <v>132</v>
      </c>
      <c r="I196" s="115" t="s">
        <v>63</v>
      </c>
      <c r="J196" s="115" t="s">
        <v>245</v>
      </c>
      <c r="K196" s="115" t="s">
        <v>180</v>
      </c>
      <c r="L196" s="115" t="s">
        <v>194</v>
      </c>
      <c r="M196" s="115" t="s">
        <v>193</v>
      </c>
      <c r="N196" s="115" t="s">
        <v>284</v>
      </c>
      <c r="O196" s="148" t="s">
        <v>283</v>
      </c>
      <c r="P196" s="148" t="s">
        <v>133</v>
      </c>
    </row>
    <row r="197" spans="1:16" x14ac:dyDescent="0.25">
      <c r="A197" s="147" t="s">
        <v>147</v>
      </c>
      <c r="B197" s="115" t="s">
        <v>59</v>
      </c>
      <c r="C197" s="115" t="s">
        <v>39</v>
      </c>
      <c r="D197" s="115" t="s">
        <v>45</v>
      </c>
      <c r="E197" s="115" t="s">
        <v>175</v>
      </c>
      <c r="F197" s="115" t="s">
        <v>53</v>
      </c>
      <c r="G197" s="115" t="s">
        <v>173</v>
      </c>
      <c r="H197" s="115" t="s">
        <v>168</v>
      </c>
      <c r="I197" s="115" t="s">
        <v>129</v>
      </c>
      <c r="J197" s="115" t="s">
        <v>63</v>
      </c>
      <c r="K197" s="115" t="s">
        <v>267</v>
      </c>
      <c r="L197" s="115" t="s">
        <v>276</v>
      </c>
      <c r="M197" s="115" t="s">
        <v>193</v>
      </c>
      <c r="N197" s="115" t="s">
        <v>181</v>
      </c>
      <c r="O197" s="148" t="s">
        <v>283</v>
      </c>
      <c r="P197" s="148" t="s">
        <v>133</v>
      </c>
    </row>
    <row r="198" spans="1:16" x14ac:dyDescent="0.25">
      <c r="A198" s="147" t="s">
        <v>148</v>
      </c>
      <c r="B198" s="115" t="s">
        <v>41</v>
      </c>
      <c r="C198" s="115" t="s">
        <v>44</v>
      </c>
      <c r="D198" s="115" t="s">
        <v>435</v>
      </c>
      <c r="E198" s="115" t="s">
        <v>173</v>
      </c>
      <c r="F198" s="115" t="s">
        <v>165</v>
      </c>
      <c r="G198" s="115" t="s">
        <v>51</v>
      </c>
      <c r="H198" s="115" t="s">
        <v>168</v>
      </c>
      <c r="I198" s="115" t="s">
        <v>264</v>
      </c>
      <c r="J198" s="115" t="s">
        <v>63</v>
      </c>
      <c r="K198" s="115" t="s">
        <v>267</v>
      </c>
      <c r="L198" s="115" t="s">
        <v>275</v>
      </c>
      <c r="M198" s="115" t="s">
        <v>193</v>
      </c>
      <c r="N198" s="115" t="s">
        <v>279</v>
      </c>
      <c r="O198" s="148" t="s">
        <v>283</v>
      </c>
      <c r="P198" s="148" t="s">
        <v>280</v>
      </c>
    </row>
    <row r="199" spans="1:16" x14ac:dyDescent="0.25">
      <c r="A199" s="147" t="s">
        <v>409</v>
      </c>
      <c r="B199" s="115" t="s">
        <v>32</v>
      </c>
      <c r="C199" s="115" t="s">
        <v>39</v>
      </c>
      <c r="D199" s="115" t="s">
        <v>58</v>
      </c>
      <c r="E199" s="115" t="s">
        <v>42</v>
      </c>
      <c r="F199" s="115" t="s">
        <v>57</v>
      </c>
      <c r="G199" s="115" t="s">
        <v>37</v>
      </c>
      <c r="H199" s="115" t="s">
        <v>66</v>
      </c>
      <c r="I199" s="115" t="s">
        <v>70</v>
      </c>
      <c r="J199" s="115" t="s">
        <v>120</v>
      </c>
      <c r="K199" s="115" t="s">
        <v>50</v>
      </c>
      <c r="L199" s="115" t="s">
        <v>195</v>
      </c>
      <c r="M199" s="115" t="s">
        <v>270</v>
      </c>
      <c r="N199" s="115" t="s">
        <v>196</v>
      </c>
      <c r="O199" s="115" t="s">
        <v>279</v>
      </c>
      <c r="P199" s="115" t="s">
        <v>291</v>
      </c>
    </row>
    <row r="200" spans="1:16" x14ac:dyDescent="0.25">
      <c r="A200" s="147" t="s">
        <v>297</v>
      </c>
      <c r="B200" s="115" t="s">
        <v>55</v>
      </c>
      <c r="C200" s="115" t="s">
        <v>39</v>
      </c>
      <c r="D200" s="115" t="s">
        <v>36</v>
      </c>
      <c r="E200" s="115" t="s">
        <v>127</v>
      </c>
      <c r="F200" s="115" t="s">
        <v>165</v>
      </c>
      <c r="G200" s="115" t="s">
        <v>173</v>
      </c>
      <c r="H200" s="115" t="s">
        <v>264</v>
      </c>
      <c r="I200" s="115" t="s">
        <v>120</v>
      </c>
      <c r="J200" s="115" t="s">
        <v>91</v>
      </c>
      <c r="K200" s="115" t="s">
        <v>180</v>
      </c>
      <c r="L200" s="115" t="s">
        <v>272</v>
      </c>
      <c r="M200" s="115" t="s">
        <v>125</v>
      </c>
      <c r="N200" s="115" t="s">
        <v>181</v>
      </c>
      <c r="O200" s="115" t="s">
        <v>284</v>
      </c>
      <c r="P200" s="115" t="s">
        <v>189</v>
      </c>
    </row>
    <row r="201" spans="1:16" x14ac:dyDescent="0.25">
      <c r="A201" s="147" t="s">
        <v>114</v>
      </c>
      <c r="B201" s="115" t="s">
        <v>39</v>
      </c>
      <c r="C201" s="115" t="s">
        <v>435</v>
      </c>
      <c r="D201" s="115" t="s">
        <v>69</v>
      </c>
      <c r="E201" s="115" t="s">
        <v>53</v>
      </c>
      <c r="F201" s="115" t="s">
        <v>172</v>
      </c>
      <c r="G201" s="115" t="s">
        <v>124</v>
      </c>
      <c r="H201" s="115" t="s">
        <v>96</v>
      </c>
      <c r="I201" s="115" t="s">
        <v>62</v>
      </c>
      <c r="J201" s="115" t="s">
        <v>245</v>
      </c>
      <c r="K201" s="115" t="s">
        <v>128</v>
      </c>
      <c r="L201" s="115" t="s">
        <v>200</v>
      </c>
      <c r="M201" s="115" t="s">
        <v>180</v>
      </c>
      <c r="N201" s="115" t="s">
        <v>197</v>
      </c>
      <c r="O201" s="148" t="s">
        <v>181</v>
      </c>
      <c r="P201" s="148" t="s">
        <v>117</v>
      </c>
    </row>
    <row r="202" spans="1:16" x14ac:dyDescent="0.25">
      <c r="A202" s="147" t="s">
        <v>115</v>
      </c>
      <c r="B202" s="115" t="s">
        <v>38</v>
      </c>
      <c r="C202" s="115" t="s">
        <v>59</v>
      </c>
      <c r="D202" s="115" t="s">
        <v>171</v>
      </c>
      <c r="E202" s="115" t="s">
        <v>33</v>
      </c>
      <c r="F202" s="115" t="s">
        <v>31</v>
      </c>
      <c r="G202" s="115" t="s">
        <v>56</v>
      </c>
      <c r="H202" s="115" t="s">
        <v>183</v>
      </c>
      <c r="I202" s="115" t="s">
        <v>131</v>
      </c>
      <c r="J202" s="115" t="s">
        <v>264</v>
      </c>
      <c r="K202" s="115" t="s">
        <v>122</v>
      </c>
      <c r="L202" s="115" t="s">
        <v>123</v>
      </c>
      <c r="M202" s="115" t="s">
        <v>270</v>
      </c>
      <c r="N202" s="115" t="s">
        <v>184</v>
      </c>
      <c r="O202" s="148" t="s">
        <v>287</v>
      </c>
      <c r="P202" s="148" t="s">
        <v>280</v>
      </c>
    </row>
    <row r="203" spans="1:16" x14ac:dyDescent="0.25">
      <c r="A203" s="147" t="s">
        <v>332</v>
      </c>
      <c r="B203" s="115" t="s">
        <v>36</v>
      </c>
      <c r="C203" s="115" t="s">
        <v>43</v>
      </c>
      <c r="D203" s="115" t="s">
        <v>90</v>
      </c>
      <c r="E203" s="115" t="s">
        <v>42</v>
      </c>
      <c r="F203" s="115" t="s">
        <v>178</v>
      </c>
      <c r="G203" s="115" t="s">
        <v>51</v>
      </c>
      <c r="H203" s="115" t="s">
        <v>97</v>
      </c>
      <c r="I203" s="115" t="s">
        <v>265</v>
      </c>
      <c r="J203" s="115" t="s">
        <v>67</v>
      </c>
      <c r="K203" s="115" t="s">
        <v>186</v>
      </c>
      <c r="L203" s="115" t="s">
        <v>50</v>
      </c>
      <c r="M203" s="115" t="s">
        <v>193</v>
      </c>
      <c r="N203" s="115" t="s">
        <v>133</v>
      </c>
      <c r="O203" s="148" t="s">
        <v>287</v>
      </c>
      <c r="P203" s="148" t="s">
        <v>190</v>
      </c>
    </row>
    <row r="204" spans="1:16" x14ac:dyDescent="0.25">
      <c r="A204" s="147" t="s">
        <v>323</v>
      </c>
      <c r="B204" s="115" t="s">
        <v>176</v>
      </c>
      <c r="C204" s="115" t="s">
        <v>39</v>
      </c>
      <c r="D204" s="115" t="s">
        <v>59</v>
      </c>
      <c r="E204" s="115" t="s">
        <v>179</v>
      </c>
      <c r="F204" s="115" t="s">
        <v>165</v>
      </c>
      <c r="G204" s="115" t="s">
        <v>174</v>
      </c>
      <c r="H204" s="115" t="s">
        <v>130</v>
      </c>
      <c r="I204" s="115" t="s">
        <v>129</v>
      </c>
      <c r="J204" s="115" t="s">
        <v>266</v>
      </c>
      <c r="K204" s="115" t="s">
        <v>180</v>
      </c>
      <c r="L204" s="115" t="s">
        <v>122</v>
      </c>
      <c r="M204" s="115" t="s">
        <v>193</v>
      </c>
      <c r="N204" s="115" t="s">
        <v>181</v>
      </c>
      <c r="O204" s="115" t="s">
        <v>184</v>
      </c>
      <c r="P204" s="148" t="s">
        <v>189</v>
      </c>
    </row>
    <row r="205" spans="1:16" x14ac:dyDescent="0.25">
      <c r="A205" s="147" t="s">
        <v>204</v>
      </c>
      <c r="B205" s="115" t="s">
        <v>39</v>
      </c>
      <c r="C205" s="115" t="s">
        <v>36</v>
      </c>
      <c r="D205" s="115" t="s">
        <v>176</v>
      </c>
      <c r="E205" s="115" t="s">
        <v>127</v>
      </c>
      <c r="F205" s="115" t="s">
        <v>31</v>
      </c>
      <c r="G205" s="115" t="s">
        <v>37</v>
      </c>
      <c r="H205" s="115" t="s">
        <v>96</v>
      </c>
      <c r="I205" s="115" t="s">
        <v>47</v>
      </c>
      <c r="J205" s="115" t="s">
        <v>61</v>
      </c>
      <c r="K205" s="115" t="s">
        <v>50</v>
      </c>
      <c r="L205" s="115" t="s">
        <v>195</v>
      </c>
      <c r="M205" s="115" t="s">
        <v>270</v>
      </c>
      <c r="N205" s="115" t="s">
        <v>282</v>
      </c>
      <c r="O205" s="148" t="s">
        <v>133</v>
      </c>
      <c r="P205" s="148" t="s">
        <v>191</v>
      </c>
    </row>
    <row r="206" spans="1:16" x14ac:dyDescent="0.25">
      <c r="A206" s="147" t="s">
        <v>212</v>
      </c>
      <c r="B206" s="115" t="s">
        <v>32</v>
      </c>
      <c r="C206" s="115" t="s">
        <v>36</v>
      </c>
      <c r="D206" s="115" t="s">
        <v>176</v>
      </c>
      <c r="E206" s="115" t="s">
        <v>42</v>
      </c>
      <c r="F206" s="115" t="s">
        <v>31</v>
      </c>
      <c r="G206" s="115" t="s">
        <v>100</v>
      </c>
      <c r="H206" s="115" t="s">
        <v>97</v>
      </c>
      <c r="I206" s="115" t="s">
        <v>70</v>
      </c>
      <c r="J206" s="115" t="s">
        <v>96</v>
      </c>
      <c r="K206" s="115" t="s">
        <v>122</v>
      </c>
      <c r="L206" s="115" t="s">
        <v>272</v>
      </c>
      <c r="M206" s="115" t="s">
        <v>270</v>
      </c>
      <c r="N206" s="115" t="s">
        <v>189</v>
      </c>
      <c r="O206" s="148" t="s">
        <v>190</v>
      </c>
      <c r="P206" s="148" t="s">
        <v>291</v>
      </c>
    </row>
    <row r="207" spans="1:16" x14ac:dyDescent="0.25">
      <c r="A207" s="147" t="s">
        <v>219</v>
      </c>
      <c r="B207" s="115" t="s">
        <v>59</v>
      </c>
      <c r="C207" s="115" t="s">
        <v>44</v>
      </c>
      <c r="D207" s="115" t="s">
        <v>36</v>
      </c>
      <c r="E207" s="115" t="s">
        <v>42</v>
      </c>
      <c r="F207" s="115" t="s">
        <v>174</v>
      </c>
      <c r="G207" s="115" t="s">
        <v>173</v>
      </c>
      <c r="H207" s="115" t="s">
        <v>96</v>
      </c>
      <c r="I207" s="115" t="s">
        <v>63</v>
      </c>
      <c r="J207" s="115" t="s">
        <v>62</v>
      </c>
      <c r="K207" s="115" t="s">
        <v>180</v>
      </c>
      <c r="L207" s="115" t="s">
        <v>194</v>
      </c>
      <c r="M207" s="115" t="s">
        <v>122</v>
      </c>
      <c r="N207" s="115" t="s">
        <v>184</v>
      </c>
      <c r="O207" s="148" t="s">
        <v>280</v>
      </c>
      <c r="P207" s="148" t="s">
        <v>133</v>
      </c>
    </row>
    <row r="208" spans="1:16" x14ac:dyDescent="0.25">
      <c r="A208" s="147" t="s">
        <v>373</v>
      </c>
      <c r="B208" s="115" t="s">
        <v>36</v>
      </c>
      <c r="C208" s="115" t="s">
        <v>43</v>
      </c>
      <c r="D208" s="115" t="s">
        <v>435</v>
      </c>
      <c r="E208" s="115" t="s">
        <v>101</v>
      </c>
      <c r="F208" s="115" t="s">
        <v>57</v>
      </c>
      <c r="G208" s="115" t="s">
        <v>124</v>
      </c>
      <c r="H208" s="115" t="s">
        <v>129</v>
      </c>
      <c r="I208" s="115" t="s">
        <v>245</v>
      </c>
      <c r="J208" s="115" t="s">
        <v>266</v>
      </c>
      <c r="K208" s="115" t="s">
        <v>274</v>
      </c>
      <c r="L208" s="115" t="s">
        <v>272</v>
      </c>
      <c r="M208" s="115" t="s">
        <v>270</v>
      </c>
      <c r="N208" s="148" t="s">
        <v>289</v>
      </c>
      <c r="O208" s="148" t="s">
        <v>283</v>
      </c>
      <c r="P208" s="148" t="s">
        <v>190</v>
      </c>
    </row>
    <row r="209" spans="1:16" x14ac:dyDescent="0.25">
      <c r="A209" s="147" t="s">
        <v>210</v>
      </c>
      <c r="B209" s="115" t="s">
        <v>32</v>
      </c>
      <c r="C209" s="115" t="s">
        <v>36</v>
      </c>
      <c r="D209" s="115" t="s">
        <v>435</v>
      </c>
      <c r="E209" s="115" t="s">
        <v>178</v>
      </c>
      <c r="F209" s="115" t="s">
        <v>174</v>
      </c>
      <c r="G209" s="115" t="s">
        <v>172</v>
      </c>
      <c r="H209" s="115" t="s">
        <v>97</v>
      </c>
      <c r="I209" s="115" t="s">
        <v>130</v>
      </c>
      <c r="J209" s="115" t="s">
        <v>120</v>
      </c>
      <c r="K209" s="115" t="s">
        <v>50</v>
      </c>
      <c r="L209" s="115" t="s">
        <v>180</v>
      </c>
      <c r="M209" s="115" t="s">
        <v>270</v>
      </c>
      <c r="N209" s="115" t="s">
        <v>184</v>
      </c>
      <c r="O209" s="148" t="s">
        <v>280</v>
      </c>
      <c r="P209" s="148" t="s">
        <v>189</v>
      </c>
    </row>
    <row r="210" spans="1:16" x14ac:dyDescent="0.25">
      <c r="A210" s="147" t="s">
        <v>230</v>
      </c>
      <c r="B210" s="115" t="s">
        <v>36</v>
      </c>
      <c r="C210" s="115" t="s">
        <v>40</v>
      </c>
      <c r="D210" s="115" t="s">
        <v>435</v>
      </c>
      <c r="E210" s="115" t="s">
        <v>101</v>
      </c>
      <c r="F210" s="115" t="s">
        <v>127</v>
      </c>
      <c r="G210" s="115" t="s">
        <v>178</v>
      </c>
      <c r="H210" s="115" t="s">
        <v>264</v>
      </c>
      <c r="I210" s="115" t="s">
        <v>265</v>
      </c>
      <c r="J210" s="115" t="s">
        <v>266</v>
      </c>
      <c r="K210" s="115" t="s">
        <v>180</v>
      </c>
      <c r="L210" s="115" t="s">
        <v>123</v>
      </c>
      <c r="M210" s="115" t="s">
        <v>135</v>
      </c>
      <c r="N210" s="115" t="s">
        <v>133</v>
      </c>
      <c r="O210" s="148" t="s">
        <v>283</v>
      </c>
      <c r="P210" s="148" t="s">
        <v>292</v>
      </c>
    </row>
    <row r="211" spans="1:16" x14ac:dyDescent="0.25">
      <c r="A211" s="147" t="s">
        <v>231</v>
      </c>
      <c r="B211" s="115" t="s">
        <v>32</v>
      </c>
      <c r="C211" s="115" t="s">
        <v>176</v>
      </c>
      <c r="D211" s="115" t="s">
        <v>435</v>
      </c>
      <c r="E211" s="115" t="s">
        <v>101</v>
      </c>
      <c r="F211" s="115" t="s">
        <v>165</v>
      </c>
      <c r="G211" s="115" t="s">
        <v>51</v>
      </c>
      <c r="H211" s="115" t="s">
        <v>130</v>
      </c>
      <c r="I211" s="115" t="s">
        <v>168</v>
      </c>
      <c r="J211" s="115" t="s">
        <v>265</v>
      </c>
      <c r="K211" s="115" t="s">
        <v>193</v>
      </c>
      <c r="L211" s="115" t="s">
        <v>125</v>
      </c>
      <c r="M211" s="115" t="s">
        <v>135</v>
      </c>
      <c r="N211" s="115" t="s">
        <v>133</v>
      </c>
      <c r="O211" s="115" t="s">
        <v>283</v>
      </c>
      <c r="P211" s="148" t="s">
        <v>288</v>
      </c>
    </row>
    <row r="212" spans="1:16" x14ac:dyDescent="0.25">
      <c r="A212" s="147" t="s">
        <v>232</v>
      </c>
      <c r="B212" s="115" t="s">
        <v>32</v>
      </c>
      <c r="C212" s="115" t="s">
        <v>59</v>
      </c>
      <c r="D212" s="115" t="s">
        <v>34</v>
      </c>
      <c r="E212" s="115" t="s">
        <v>165</v>
      </c>
      <c r="F212" s="115" t="s">
        <v>49</v>
      </c>
      <c r="G212" s="115" t="s">
        <v>51</v>
      </c>
      <c r="H212" s="115" t="s">
        <v>168</v>
      </c>
      <c r="I212" s="115" t="s">
        <v>96</v>
      </c>
      <c r="J212" s="115" t="s">
        <v>63</v>
      </c>
      <c r="K212" s="115" t="s">
        <v>193</v>
      </c>
      <c r="L212" s="115" t="s">
        <v>272</v>
      </c>
      <c r="M212" s="115" t="s">
        <v>125</v>
      </c>
      <c r="N212" s="148" t="s">
        <v>288</v>
      </c>
      <c r="O212" s="148" t="s">
        <v>283</v>
      </c>
      <c r="P212" s="148" t="s">
        <v>292</v>
      </c>
    </row>
    <row r="213" spans="1:16" x14ac:dyDescent="0.25">
      <c r="A213" s="147" t="s">
        <v>336</v>
      </c>
      <c r="B213" s="115" t="s">
        <v>32</v>
      </c>
      <c r="C213" s="115" t="s">
        <v>36</v>
      </c>
      <c r="D213" s="115" t="s">
        <v>435</v>
      </c>
      <c r="E213" s="115" t="s">
        <v>178</v>
      </c>
      <c r="F213" s="115" t="s">
        <v>173</v>
      </c>
      <c r="G213" s="115" t="s">
        <v>174</v>
      </c>
      <c r="H213" s="115" t="s">
        <v>130</v>
      </c>
      <c r="I213" s="115" t="s">
        <v>63</v>
      </c>
      <c r="J213" s="115" t="s">
        <v>245</v>
      </c>
      <c r="K213" s="115" t="s">
        <v>180</v>
      </c>
      <c r="L213" s="115" t="s">
        <v>122</v>
      </c>
      <c r="M213" s="115" t="s">
        <v>270</v>
      </c>
      <c r="N213" s="115" t="s">
        <v>184</v>
      </c>
      <c r="O213" s="148" t="s">
        <v>280</v>
      </c>
      <c r="P213" s="148" t="s">
        <v>189</v>
      </c>
    </row>
    <row r="214" spans="1:16" x14ac:dyDescent="0.25">
      <c r="A214" s="147" t="s">
        <v>424</v>
      </c>
      <c r="B214" s="115" t="s">
        <v>36</v>
      </c>
      <c r="C214" s="115" t="s">
        <v>35</v>
      </c>
      <c r="D214" s="115" t="s">
        <v>59</v>
      </c>
      <c r="E214" s="115" t="s">
        <v>179</v>
      </c>
      <c r="F214" s="115" t="s">
        <v>165</v>
      </c>
      <c r="G214" s="115" t="s">
        <v>51</v>
      </c>
      <c r="H214" s="115" t="s">
        <v>129</v>
      </c>
      <c r="I214" s="115" t="s">
        <v>63</v>
      </c>
      <c r="J214" s="115" t="s">
        <v>130</v>
      </c>
      <c r="K214" s="115" t="s">
        <v>186</v>
      </c>
      <c r="L214" s="115" t="s">
        <v>278</v>
      </c>
      <c r="M214" s="115" t="s">
        <v>276</v>
      </c>
      <c r="N214" s="115" t="s">
        <v>181</v>
      </c>
      <c r="O214" s="148" t="s">
        <v>283</v>
      </c>
      <c r="P214" s="148" t="s">
        <v>286</v>
      </c>
    </row>
    <row r="215" spans="1:16" x14ac:dyDescent="0.25">
      <c r="A215" s="147" t="s">
        <v>384</v>
      </c>
      <c r="B215" s="115" t="s">
        <v>32</v>
      </c>
      <c r="C215" s="115" t="s">
        <v>36</v>
      </c>
      <c r="D215" s="115" t="s">
        <v>435</v>
      </c>
      <c r="E215" s="115" t="s">
        <v>42</v>
      </c>
      <c r="F215" s="115" t="s">
        <v>98</v>
      </c>
      <c r="G215" s="115" t="s">
        <v>127</v>
      </c>
      <c r="H215" s="115" t="s">
        <v>96</v>
      </c>
      <c r="I215" s="115" t="s">
        <v>62</v>
      </c>
      <c r="J215" s="115" t="s">
        <v>120</v>
      </c>
      <c r="K215" s="115" t="s">
        <v>193</v>
      </c>
      <c r="L215" s="115" t="s">
        <v>123</v>
      </c>
      <c r="M215" s="115" t="s">
        <v>125</v>
      </c>
      <c r="N215" s="115" t="s">
        <v>197</v>
      </c>
      <c r="O215" s="148" t="s">
        <v>136</v>
      </c>
      <c r="P215" s="148" t="s">
        <v>189</v>
      </c>
    </row>
    <row r="216" spans="1:16" x14ac:dyDescent="0.25">
      <c r="A216" s="147" t="s">
        <v>385</v>
      </c>
      <c r="B216" s="115" t="s">
        <v>32</v>
      </c>
      <c r="C216" s="115" t="s">
        <v>40</v>
      </c>
      <c r="D216" s="115" t="s">
        <v>435</v>
      </c>
      <c r="E216" s="115" t="s">
        <v>42</v>
      </c>
      <c r="F216" s="115" t="s">
        <v>98</v>
      </c>
      <c r="G216" s="115" t="s">
        <v>174</v>
      </c>
      <c r="H216" s="115" t="s">
        <v>96</v>
      </c>
      <c r="I216" s="115" t="s">
        <v>132</v>
      </c>
      <c r="J216" s="115" t="s">
        <v>120</v>
      </c>
      <c r="K216" s="115" t="s">
        <v>193</v>
      </c>
      <c r="L216" s="115" t="s">
        <v>192</v>
      </c>
      <c r="M216" s="115" t="s">
        <v>125</v>
      </c>
      <c r="N216" s="115" t="s">
        <v>281</v>
      </c>
      <c r="O216" s="148" t="s">
        <v>136</v>
      </c>
      <c r="P216" s="148" t="s">
        <v>189</v>
      </c>
    </row>
    <row r="217" spans="1:16" x14ac:dyDescent="0.25">
      <c r="A217" s="147" t="s">
        <v>386</v>
      </c>
      <c r="B217" s="115" t="s">
        <v>32</v>
      </c>
      <c r="C217" s="115" t="s">
        <v>44</v>
      </c>
      <c r="D217" s="115" t="s">
        <v>39</v>
      </c>
      <c r="E217" s="115" t="s">
        <v>42</v>
      </c>
      <c r="F217" s="115" t="s">
        <v>98</v>
      </c>
      <c r="G217" s="115" t="s">
        <v>165</v>
      </c>
      <c r="H217" s="115" t="s">
        <v>67</v>
      </c>
      <c r="I217" s="115" t="s">
        <v>183</v>
      </c>
      <c r="J217" s="115" t="s">
        <v>47</v>
      </c>
      <c r="K217" s="115" t="s">
        <v>186</v>
      </c>
      <c r="L217" s="115" t="s">
        <v>50</v>
      </c>
      <c r="M217" s="115" t="s">
        <v>192</v>
      </c>
      <c r="N217" s="115" t="s">
        <v>117</v>
      </c>
      <c r="O217" s="148" t="s">
        <v>190</v>
      </c>
      <c r="P217" s="148" t="s">
        <v>285</v>
      </c>
    </row>
    <row r="218" spans="1:16" x14ac:dyDescent="0.25">
      <c r="A218" s="147" t="s">
        <v>105</v>
      </c>
      <c r="B218" s="115" t="s">
        <v>32</v>
      </c>
      <c r="C218" s="115" t="s">
        <v>36</v>
      </c>
      <c r="D218" s="115" t="s">
        <v>58</v>
      </c>
      <c r="E218" s="115" t="s">
        <v>179</v>
      </c>
      <c r="F218" s="115" t="s">
        <v>165</v>
      </c>
      <c r="G218" s="115" t="s">
        <v>172</v>
      </c>
      <c r="H218" s="115" t="s">
        <v>264</v>
      </c>
      <c r="I218" s="115" t="s">
        <v>130</v>
      </c>
      <c r="J218" s="115" t="s">
        <v>63</v>
      </c>
      <c r="K218" s="115" t="s">
        <v>128</v>
      </c>
      <c r="L218" s="115" t="s">
        <v>267</v>
      </c>
      <c r="M218" s="115" t="s">
        <v>274</v>
      </c>
      <c r="N218" s="115" t="s">
        <v>181</v>
      </c>
      <c r="O218" s="148" t="s">
        <v>283</v>
      </c>
      <c r="P218" s="148" t="s">
        <v>286</v>
      </c>
    </row>
    <row r="219" spans="1:16" x14ac:dyDescent="0.25">
      <c r="A219" s="147" t="s">
        <v>349</v>
      </c>
      <c r="B219" s="115" t="s">
        <v>36</v>
      </c>
      <c r="C219" s="115" t="s">
        <v>435</v>
      </c>
      <c r="D219" s="115" t="s">
        <v>45</v>
      </c>
      <c r="E219" s="115" t="s">
        <v>42</v>
      </c>
      <c r="F219" s="115" t="s">
        <v>68</v>
      </c>
      <c r="G219" s="115" t="s">
        <v>51</v>
      </c>
      <c r="H219" s="115" t="s">
        <v>132</v>
      </c>
      <c r="I219" s="115" t="s">
        <v>62</v>
      </c>
      <c r="J219" s="115" t="s">
        <v>130</v>
      </c>
      <c r="K219" s="115" t="s">
        <v>128</v>
      </c>
      <c r="L219" s="115" t="s">
        <v>180</v>
      </c>
      <c r="M219" s="115" t="s">
        <v>193</v>
      </c>
      <c r="N219" s="115" t="s">
        <v>133</v>
      </c>
      <c r="O219" s="148" t="s">
        <v>181</v>
      </c>
      <c r="P219" s="148" t="s">
        <v>197</v>
      </c>
    </row>
    <row r="220" spans="1:16" x14ac:dyDescent="0.25">
      <c r="A220" s="147" t="s">
        <v>218</v>
      </c>
      <c r="B220" s="115" t="s">
        <v>59</v>
      </c>
      <c r="C220" s="115" t="s">
        <v>435</v>
      </c>
      <c r="D220" s="115" t="s">
        <v>58</v>
      </c>
      <c r="E220" s="115" t="s">
        <v>179</v>
      </c>
      <c r="F220" s="115" t="s">
        <v>173</v>
      </c>
      <c r="G220" s="115" t="s">
        <v>51</v>
      </c>
      <c r="H220" s="115" t="s">
        <v>130</v>
      </c>
      <c r="I220" s="115" t="s">
        <v>245</v>
      </c>
      <c r="J220" s="115" t="s">
        <v>132</v>
      </c>
      <c r="K220" s="115" t="s">
        <v>180</v>
      </c>
      <c r="L220" s="115" t="s">
        <v>194</v>
      </c>
      <c r="M220" s="115" t="s">
        <v>193</v>
      </c>
      <c r="N220" s="115" t="s">
        <v>184</v>
      </c>
      <c r="O220" s="148" t="s">
        <v>283</v>
      </c>
      <c r="P220" s="148" t="s">
        <v>189</v>
      </c>
    </row>
    <row r="221" spans="1:16" x14ac:dyDescent="0.25">
      <c r="A221" s="147" t="s">
        <v>142</v>
      </c>
      <c r="B221" s="115" t="s">
        <v>39</v>
      </c>
      <c r="C221" s="115" t="s">
        <v>36</v>
      </c>
      <c r="D221" s="115" t="s">
        <v>435</v>
      </c>
      <c r="E221" s="115" t="s">
        <v>127</v>
      </c>
      <c r="F221" s="115" t="s">
        <v>165</v>
      </c>
      <c r="G221" s="115" t="s">
        <v>51</v>
      </c>
      <c r="H221" s="115" t="s">
        <v>264</v>
      </c>
      <c r="I221" s="115" t="s">
        <v>62</v>
      </c>
      <c r="J221" s="115" t="s">
        <v>132</v>
      </c>
      <c r="K221" s="115" t="s">
        <v>180</v>
      </c>
      <c r="L221" s="115" t="s">
        <v>122</v>
      </c>
      <c r="M221" s="115" t="s">
        <v>193</v>
      </c>
      <c r="N221" s="115" t="s">
        <v>181</v>
      </c>
      <c r="O221" s="148" t="s">
        <v>280</v>
      </c>
      <c r="P221" s="148" t="s">
        <v>117</v>
      </c>
    </row>
    <row r="222" spans="1:16" x14ac:dyDescent="0.25">
      <c r="A222" s="147" t="s">
        <v>145</v>
      </c>
      <c r="B222" s="115" t="s">
        <v>32</v>
      </c>
      <c r="C222" s="115" t="s">
        <v>40</v>
      </c>
      <c r="D222" s="115" t="s">
        <v>58</v>
      </c>
      <c r="E222" s="115" t="s">
        <v>68</v>
      </c>
      <c r="F222" s="115" t="s">
        <v>172</v>
      </c>
      <c r="G222" s="115" t="s">
        <v>124</v>
      </c>
      <c r="H222" s="115" t="s">
        <v>97</v>
      </c>
      <c r="I222" s="115" t="s">
        <v>132</v>
      </c>
      <c r="J222" s="115" t="s">
        <v>265</v>
      </c>
      <c r="K222" s="115" t="s">
        <v>186</v>
      </c>
      <c r="L222" s="115" t="s">
        <v>125</v>
      </c>
      <c r="M222" s="115" t="s">
        <v>135</v>
      </c>
      <c r="N222" s="115" t="s">
        <v>284</v>
      </c>
      <c r="O222" s="148" t="s">
        <v>283</v>
      </c>
      <c r="P222" s="148" t="s">
        <v>190</v>
      </c>
    </row>
    <row r="223" spans="1:16" x14ac:dyDescent="0.25">
      <c r="A223" s="147" t="s">
        <v>312</v>
      </c>
      <c r="B223" s="115" t="s">
        <v>55</v>
      </c>
      <c r="C223" s="115" t="s">
        <v>36</v>
      </c>
      <c r="D223" s="115" t="s">
        <v>44</v>
      </c>
      <c r="E223" s="115" t="s">
        <v>165</v>
      </c>
      <c r="F223" s="115" t="s">
        <v>174</v>
      </c>
      <c r="G223" s="115" t="s">
        <v>51</v>
      </c>
      <c r="H223" s="115" t="s">
        <v>245</v>
      </c>
      <c r="I223" s="115" t="s">
        <v>265</v>
      </c>
      <c r="J223" s="115" t="s">
        <v>266</v>
      </c>
      <c r="K223" s="115" t="s">
        <v>180</v>
      </c>
      <c r="L223" s="115" t="s">
        <v>126</v>
      </c>
      <c r="M223" s="115" t="s">
        <v>270</v>
      </c>
      <c r="N223" s="115" t="s">
        <v>181</v>
      </c>
      <c r="O223" s="115" t="s">
        <v>197</v>
      </c>
      <c r="P223" s="148" t="s">
        <v>280</v>
      </c>
    </row>
    <row r="224" spans="1:16" x14ac:dyDescent="0.25">
      <c r="A224" s="147" t="s">
        <v>236</v>
      </c>
      <c r="B224" s="115" t="s">
        <v>36</v>
      </c>
      <c r="C224" s="115" t="s">
        <v>435</v>
      </c>
      <c r="D224" s="115" t="s">
        <v>58</v>
      </c>
      <c r="E224" s="115" t="s">
        <v>98</v>
      </c>
      <c r="F224" s="115" t="s">
        <v>165</v>
      </c>
      <c r="G224" s="115" t="s">
        <v>56</v>
      </c>
      <c r="H224" s="115" t="s">
        <v>129</v>
      </c>
      <c r="I224" s="115" t="s">
        <v>245</v>
      </c>
      <c r="J224" s="115" t="s">
        <v>118</v>
      </c>
      <c r="K224" s="115" t="s">
        <v>273</v>
      </c>
      <c r="L224" s="115" t="s">
        <v>200</v>
      </c>
      <c r="M224" s="115" t="s">
        <v>193</v>
      </c>
      <c r="N224" s="115" t="s">
        <v>191</v>
      </c>
      <c r="O224" s="148" t="s">
        <v>136</v>
      </c>
      <c r="P224" s="148" t="s">
        <v>189</v>
      </c>
    </row>
    <row r="225" spans="1:16" x14ac:dyDescent="0.25">
      <c r="A225" s="147" t="s">
        <v>306</v>
      </c>
      <c r="B225" s="115" t="s">
        <v>32</v>
      </c>
      <c r="C225" s="115" t="s">
        <v>176</v>
      </c>
      <c r="D225" s="115" t="s">
        <v>39</v>
      </c>
      <c r="E225" s="115" t="s">
        <v>179</v>
      </c>
      <c r="F225" s="115" t="s">
        <v>165</v>
      </c>
      <c r="G225" s="115" t="s">
        <v>174</v>
      </c>
      <c r="H225" s="115" t="s">
        <v>264</v>
      </c>
      <c r="I225" s="115" t="s">
        <v>265</v>
      </c>
      <c r="J225" s="115" t="s">
        <v>91</v>
      </c>
      <c r="K225" s="115" t="s">
        <v>128</v>
      </c>
      <c r="L225" s="115" t="s">
        <v>267</v>
      </c>
      <c r="M225" s="115" t="s">
        <v>180</v>
      </c>
      <c r="N225" s="148" t="s">
        <v>286</v>
      </c>
      <c r="O225" s="148" t="s">
        <v>283</v>
      </c>
      <c r="P225" s="148" t="s">
        <v>189</v>
      </c>
    </row>
    <row r="226" spans="1:16" x14ac:dyDescent="0.25">
      <c r="A226" s="147" t="s">
        <v>329</v>
      </c>
      <c r="B226" s="115" t="s">
        <v>32</v>
      </c>
      <c r="C226" s="115" t="s">
        <v>40</v>
      </c>
      <c r="D226" s="115" t="s">
        <v>36</v>
      </c>
      <c r="E226" s="115" t="s">
        <v>42</v>
      </c>
      <c r="F226" s="115" t="s">
        <v>178</v>
      </c>
      <c r="G226" s="115" t="s">
        <v>56</v>
      </c>
      <c r="H226" s="115" t="s">
        <v>96</v>
      </c>
      <c r="I226" s="115" t="s">
        <v>63</v>
      </c>
      <c r="J226" s="115" t="s">
        <v>62</v>
      </c>
      <c r="K226" s="115" t="s">
        <v>122</v>
      </c>
      <c r="L226" s="115" t="s">
        <v>123</v>
      </c>
      <c r="M226" s="115" t="s">
        <v>186</v>
      </c>
      <c r="N226" s="115" t="s">
        <v>181</v>
      </c>
      <c r="O226" s="148" t="s">
        <v>191</v>
      </c>
      <c r="P226" s="148" t="s">
        <v>117</v>
      </c>
    </row>
    <row r="227" spans="1:16" x14ac:dyDescent="0.25">
      <c r="A227" s="147" t="s">
        <v>353</v>
      </c>
      <c r="B227" s="115" t="s">
        <v>32</v>
      </c>
      <c r="C227" s="115" t="s">
        <v>36</v>
      </c>
      <c r="D227" s="115" t="s">
        <v>39</v>
      </c>
      <c r="E227" s="115" t="s">
        <v>173</v>
      </c>
      <c r="F227" s="115" t="s">
        <v>165</v>
      </c>
      <c r="G227" s="115" t="s">
        <v>51</v>
      </c>
      <c r="H227" s="115" t="s">
        <v>264</v>
      </c>
      <c r="I227" s="115" t="s">
        <v>130</v>
      </c>
      <c r="J227" s="115" t="s">
        <v>91</v>
      </c>
      <c r="K227" s="115" t="s">
        <v>180</v>
      </c>
      <c r="L227" s="115" t="s">
        <v>193</v>
      </c>
      <c r="M227" s="115" t="s">
        <v>125</v>
      </c>
      <c r="N227" s="115" t="s">
        <v>181</v>
      </c>
      <c r="O227" s="148" t="s">
        <v>283</v>
      </c>
      <c r="P227" s="148" t="s">
        <v>133</v>
      </c>
    </row>
    <row r="228" spans="1:16" x14ac:dyDescent="0.25">
      <c r="A228" s="147" t="s">
        <v>137</v>
      </c>
      <c r="B228" s="115" t="s">
        <v>59</v>
      </c>
      <c r="C228" s="115" t="s">
        <v>36</v>
      </c>
      <c r="D228" s="115" t="s">
        <v>171</v>
      </c>
      <c r="E228" s="115" t="s">
        <v>178</v>
      </c>
      <c r="F228" s="115" t="s">
        <v>53</v>
      </c>
      <c r="G228" s="115" t="s">
        <v>127</v>
      </c>
      <c r="H228" s="115" t="s">
        <v>168</v>
      </c>
      <c r="I228" s="115" t="s">
        <v>63</v>
      </c>
      <c r="J228" s="115" t="s">
        <v>96</v>
      </c>
      <c r="K228" s="115" t="s">
        <v>273</v>
      </c>
      <c r="L228" s="115" t="s">
        <v>180</v>
      </c>
      <c r="M228" s="115" t="s">
        <v>192</v>
      </c>
      <c r="N228" s="115" t="s">
        <v>197</v>
      </c>
      <c r="O228" s="148" t="s">
        <v>280</v>
      </c>
      <c r="P228" s="148" t="s">
        <v>117</v>
      </c>
    </row>
    <row r="229" spans="1:16" x14ac:dyDescent="0.25">
      <c r="A229" s="147" t="s">
        <v>374</v>
      </c>
      <c r="B229" s="115" t="s">
        <v>32</v>
      </c>
      <c r="C229" s="115" t="s">
        <v>36</v>
      </c>
      <c r="D229" s="115" t="s">
        <v>39</v>
      </c>
      <c r="E229" s="115" t="s">
        <v>178</v>
      </c>
      <c r="F229" s="115" t="s">
        <v>174</v>
      </c>
      <c r="G229" s="115" t="s">
        <v>51</v>
      </c>
      <c r="H229" s="115" t="s">
        <v>121</v>
      </c>
      <c r="I229" s="115" t="s">
        <v>61</v>
      </c>
      <c r="J229" s="115" t="s">
        <v>185</v>
      </c>
      <c r="K229" s="115" t="s">
        <v>180</v>
      </c>
      <c r="L229" s="115" t="s">
        <v>267</v>
      </c>
      <c r="M229" s="115" t="s">
        <v>193</v>
      </c>
      <c r="N229" s="115" t="s">
        <v>197</v>
      </c>
      <c r="O229" s="148" t="s">
        <v>191</v>
      </c>
      <c r="P229" s="148" t="s">
        <v>189</v>
      </c>
    </row>
    <row r="230" spans="1:16" x14ac:dyDescent="0.25">
      <c r="A230" s="147" t="s">
        <v>331</v>
      </c>
      <c r="B230" s="115" t="s">
        <v>59</v>
      </c>
      <c r="C230" s="115" t="s">
        <v>36</v>
      </c>
      <c r="D230" s="115" t="s">
        <v>176</v>
      </c>
      <c r="E230" s="115" t="s">
        <v>178</v>
      </c>
      <c r="F230" s="115" t="s">
        <v>165</v>
      </c>
      <c r="G230" s="115" t="s">
        <v>68</v>
      </c>
      <c r="H230" s="115" t="s">
        <v>168</v>
      </c>
      <c r="I230" s="115" t="s">
        <v>131</v>
      </c>
      <c r="J230" s="115" t="s">
        <v>129</v>
      </c>
      <c r="K230" s="115" t="s">
        <v>273</v>
      </c>
      <c r="L230" s="115" t="s">
        <v>122</v>
      </c>
      <c r="M230" s="115" t="s">
        <v>186</v>
      </c>
      <c r="N230" s="115" t="s">
        <v>197</v>
      </c>
      <c r="O230" s="148" t="s">
        <v>280</v>
      </c>
      <c r="P230" s="148" t="s">
        <v>189</v>
      </c>
    </row>
    <row r="231" spans="1:16" x14ac:dyDescent="0.25">
      <c r="A231" s="147" t="s">
        <v>72</v>
      </c>
      <c r="B231" s="115" t="s">
        <v>176</v>
      </c>
      <c r="C231" s="115" t="s">
        <v>36</v>
      </c>
      <c r="D231" s="115" t="s">
        <v>435</v>
      </c>
      <c r="E231" s="115" t="s">
        <v>179</v>
      </c>
      <c r="F231" s="115" t="s">
        <v>173</v>
      </c>
      <c r="G231" s="115" t="s">
        <v>51</v>
      </c>
      <c r="H231" s="115" t="s">
        <v>264</v>
      </c>
      <c r="I231" s="115" t="s">
        <v>131</v>
      </c>
      <c r="J231" s="115" t="s">
        <v>265</v>
      </c>
      <c r="K231" s="115" t="s">
        <v>275</v>
      </c>
      <c r="L231" s="115" t="s">
        <v>269</v>
      </c>
      <c r="M231" s="115" t="s">
        <v>193</v>
      </c>
      <c r="N231" s="115" t="s">
        <v>284</v>
      </c>
      <c r="O231" s="115" t="s">
        <v>283</v>
      </c>
      <c r="P231" s="115" t="s">
        <v>288</v>
      </c>
    </row>
    <row r="232" spans="1:16" x14ac:dyDescent="0.25">
      <c r="A232" s="147" t="s">
        <v>394</v>
      </c>
      <c r="B232" s="115" t="s">
        <v>32</v>
      </c>
      <c r="C232" s="115" t="s">
        <v>36</v>
      </c>
      <c r="D232" s="115" t="s">
        <v>39</v>
      </c>
      <c r="E232" s="115" t="s">
        <v>179</v>
      </c>
      <c r="F232" s="115" t="s">
        <v>174</v>
      </c>
      <c r="G232" s="115" t="s">
        <v>124</v>
      </c>
      <c r="H232" s="115" t="s">
        <v>96</v>
      </c>
      <c r="I232" s="115" t="s">
        <v>130</v>
      </c>
      <c r="J232" s="115" t="s">
        <v>129</v>
      </c>
      <c r="K232" s="115" t="s">
        <v>180</v>
      </c>
      <c r="L232" s="115" t="s">
        <v>122</v>
      </c>
      <c r="M232" s="115" t="s">
        <v>193</v>
      </c>
      <c r="N232" s="148" t="s">
        <v>181</v>
      </c>
      <c r="O232" s="148" t="s">
        <v>191</v>
      </c>
      <c r="P232" s="148" t="s">
        <v>189</v>
      </c>
    </row>
  </sheetData>
  <sortState xmlns:xlrd2="http://schemas.microsoft.com/office/spreadsheetml/2017/richdata2" ref="A40:P43">
    <sortCondition ref="A40:A43"/>
  </sortState>
  <pageMargins left="0.03" right="0.01" top="0.2" bottom="0.2"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A8B4-C578-4919-8FAA-CBD11D167D7F}">
  <dimension ref="B1:J233"/>
  <sheetViews>
    <sheetView showGridLines="0" topLeftCell="A195" workbookViewId="0">
      <selection sqref="A1:L234"/>
    </sheetView>
  </sheetViews>
  <sheetFormatPr defaultColWidth="8.875" defaultRowHeight="11.55" x14ac:dyDescent="0.25"/>
  <cols>
    <col min="1" max="1" width="1.375" style="57" customWidth="1"/>
    <col min="2" max="2" width="4.625" style="59" bestFit="1" customWidth="1"/>
    <col min="3" max="3" width="16" style="60" bestFit="1" customWidth="1"/>
    <col min="4" max="4" width="8.625" style="64" bestFit="1" customWidth="1"/>
    <col min="5" max="5" width="12" style="113" bestFit="1" customWidth="1"/>
    <col min="6" max="6" width="1.625" style="57" hidden="1" customWidth="1"/>
    <col min="7" max="7" width="11.375" style="61" hidden="1" customWidth="1"/>
    <col min="8" max="8" width="0.625" style="62" hidden="1" customWidth="1"/>
    <col min="9" max="9" width="11" style="63" bestFit="1" customWidth="1"/>
    <col min="10" max="10" width="11.875" style="63" bestFit="1" customWidth="1"/>
    <col min="11" max="11" width="0.75" style="57" customWidth="1"/>
    <col min="12" max="16384" width="8.875" style="57"/>
  </cols>
  <sheetData>
    <row r="1" spans="2:10" ht="7.3" customHeight="1" thickBot="1" x14ac:dyDescent="0.3"/>
    <row r="2" spans="2:10" s="58" customFormat="1" ht="12.9" customHeight="1" thickBot="1" x14ac:dyDescent="0.3">
      <c r="B2" s="127" t="s">
        <v>93</v>
      </c>
      <c r="C2" s="128" t="s">
        <v>92</v>
      </c>
      <c r="D2" s="129" t="s">
        <v>169</v>
      </c>
      <c r="E2" s="130" t="s">
        <v>170</v>
      </c>
      <c r="F2" s="131"/>
      <c r="G2" s="132" t="s">
        <v>29</v>
      </c>
      <c r="H2" s="133"/>
      <c r="I2" s="134" t="s">
        <v>94</v>
      </c>
      <c r="J2" s="135" t="s">
        <v>95</v>
      </c>
    </row>
    <row r="3" spans="2:10" x14ac:dyDescent="0.25">
      <c r="B3" s="65">
        <v>1</v>
      </c>
      <c r="C3" s="66" t="s">
        <v>139</v>
      </c>
      <c r="D3" s="123">
        <v>6000</v>
      </c>
      <c r="E3" s="161">
        <v>6073030</v>
      </c>
      <c r="F3" s="124"/>
      <c r="G3" s="164">
        <v>6073030</v>
      </c>
      <c r="H3" s="125"/>
      <c r="I3" s="126"/>
      <c r="J3" s="67"/>
    </row>
    <row r="4" spans="2:10" x14ac:dyDescent="0.25">
      <c r="B4" s="68">
        <v>2</v>
      </c>
      <c r="C4" s="69" t="s">
        <v>429</v>
      </c>
      <c r="D4" s="114">
        <v>3000</v>
      </c>
      <c r="E4" s="162">
        <v>5646721</v>
      </c>
      <c r="F4" s="115"/>
      <c r="G4" s="165">
        <v>5646721</v>
      </c>
      <c r="H4" s="116"/>
      <c r="I4" s="117">
        <f>G3-G4</f>
        <v>426309</v>
      </c>
      <c r="J4" s="70">
        <f>$G$3-G4</f>
        <v>426309</v>
      </c>
    </row>
    <row r="5" spans="2:10" x14ac:dyDescent="0.25">
      <c r="B5" s="68">
        <v>3</v>
      </c>
      <c r="C5" s="69" t="s">
        <v>146</v>
      </c>
      <c r="D5" s="114">
        <v>2500</v>
      </c>
      <c r="E5" s="162">
        <v>5181679</v>
      </c>
      <c r="F5" s="115"/>
      <c r="G5" s="165">
        <v>5181679</v>
      </c>
      <c r="H5" s="116"/>
      <c r="I5" s="117">
        <f t="shared" ref="I5:I68" si="0">G4-G5</f>
        <v>465042</v>
      </c>
      <c r="J5" s="70">
        <f t="shared" ref="J5:J68" si="1">$G$3-G5</f>
        <v>891351</v>
      </c>
    </row>
    <row r="6" spans="2:10" x14ac:dyDescent="0.25">
      <c r="B6" s="65">
        <v>4</v>
      </c>
      <c r="C6" s="69" t="s">
        <v>305</v>
      </c>
      <c r="D6" s="114">
        <v>2000</v>
      </c>
      <c r="E6" s="162">
        <v>4267832</v>
      </c>
      <c r="F6" s="115"/>
      <c r="G6" s="165">
        <v>4267832</v>
      </c>
      <c r="H6" s="116"/>
      <c r="I6" s="117">
        <f t="shared" si="0"/>
        <v>913847</v>
      </c>
      <c r="J6" s="70">
        <f t="shared" si="1"/>
        <v>1805198</v>
      </c>
    </row>
    <row r="7" spans="2:10" x14ac:dyDescent="0.25">
      <c r="B7" s="68">
        <v>5</v>
      </c>
      <c r="C7" s="69" t="s">
        <v>217</v>
      </c>
      <c r="D7" s="114">
        <v>1750</v>
      </c>
      <c r="E7" s="162">
        <v>4087794</v>
      </c>
      <c r="F7" s="115"/>
      <c r="G7" s="165">
        <v>4087794</v>
      </c>
      <c r="H7" s="116"/>
      <c r="I7" s="117">
        <f t="shared" si="0"/>
        <v>180038</v>
      </c>
      <c r="J7" s="70">
        <f t="shared" si="1"/>
        <v>1985236</v>
      </c>
    </row>
    <row r="8" spans="2:10" x14ac:dyDescent="0.25">
      <c r="B8" s="68">
        <v>6</v>
      </c>
      <c r="C8" s="69" t="s">
        <v>218</v>
      </c>
      <c r="D8" s="114">
        <v>1500</v>
      </c>
      <c r="E8" s="162">
        <v>4054848</v>
      </c>
      <c r="F8" s="115"/>
      <c r="G8" s="165">
        <v>4054848</v>
      </c>
      <c r="H8" s="116"/>
      <c r="I8" s="117">
        <f t="shared" si="0"/>
        <v>32946</v>
      </c>
      <c r="J8" s="70">
        <f t="shared" si="1"/>
        <v>2018182</v>
      </c>
    </row>
    <row r="9" spans="2:10" x14ac:dyDescent="0.25">
      <c r="B9" s="65">
        <v>7</v>
      </c>
      <c r="C9" s="69" t="s">
        <v>296</v>
      </c>
      <c r="D9" s="114">
        <v>1250</v>
      </c>
      <c r="E9" s="162">
        <v>3971083</v>
      </c>
      <c r="F9" s="115"/>
      <c r="G9" s="165">
        <v>3971083</v>
      </c>
      <c r="H9" s="116"/>
      <c r="I9" s="117">
        <f t="shared" si="0"/>
        <v>83765</v>
      </c>
      <c r="J9" s="70">
        <f t="shared" si="1"/>
        <v>2101947</v>
      </c>
    </row>
    <row r="10" spans="2:10" x14ac:dyDescent="0.25">
      <c r="B10" s="68">
        <v>8</v>
      </c>
      <c r="C10" s="69" t="s">
        <v>319</v>
      </c>
      <c r="D10" s="114">
        <v>1000</v>
      </c>
      <c r="E10" s="162">
        <v>3944504</v>
      </c>
      <c r="F10" s="115"/>
      <c r="G10" s="165">
        <v>3944504</v>
      </c>
      <c r="H10" s="116"/>
      <c r="I10" s="117">
        <f t="shared" si="0"/>
        <v>26579</v>
      </c>
      <c r="J10" s="70">
        <f t="shared" si="1"/>
        <v>2128526</v>
      </c>
    </row>
    <row r="11" spans="2:10" x14ac:dyDescent="0.25">
      <c r="B11" s="68">
        <v>9</v>
      </c>
      <c r="C11" s="69" t="s">
        <v>75</v>
      </c>
      <c r="D11" s="114">
        <v>1000</v>
      </c>
      <c r="E11" s="162">
        <v>3907056</v>
      </c>
      <c r="F11" s="115"/>
      <c r="G11" s="165">
        <v>3907056</v>
      </c>
      <c r="H11" s="116"/>
      <c r="I11" s="117">
        <f t="shared" si="0"/>
        <v>37448</v>
      </c>
      <c r="J11" s="70">
        <f t="shared" si="1"/>
        <v>2165974</v>
      </c>
    </row>
    <row r="12" spans="2:10" x14ac:dyDescent="0.25">
      <c r="B12" s="65">
        <v>10</v>
      </c>
      <c r="C12" s="69" t="s">
        <v>80</v>
      </c>
      <c r="D12" s="114">
        <v>1000</v>
      </c>
      <c r="E12" s="162">
        <v>3855649</v>
      </c>
      <c r="F12" s="115"/>
      <c r="G12" s="165">
        <v>3855649</v>
      </c>
      <c r="H12" s="116"/>
      <c r="I12" s="117">
        <f t="shared" si="0"/>
        <v>51407</v>
      </c>
      <c r="J12" s="70">
        <f t="shared" si="1"/>
        <v>2217381</v>
      </c>
    </row>
    <row r="13" spans="2:10" x14ac:dyDescent="0.25">
      <c r="B13" s="68">
        <v>11</v>
      </c>
      <c r="C13" s="69" t="s">
        <v>72</v>
      </c>
      <c r="D13" s="114">
        <v>850</v>
      </c>
      <c r="E13" s="162">
        <v>3732075</v>
      </c>
      <c r="F13" s="115"/>
      <c r="G13" s="165">
        <v>3732075</v>
      </c>
      <c r="H13" s="116"/>
      <c r="I13" s="117">
        <f t="shared" si="0"/>
        <v>123574</v>
      </c>
      <c r="J13" s="70">
        <f t="shared" si="1"/>
        <v>2340955</v>
      </c>
    </row>
    <row r="14" spans="2:10" x14ac:dyDescent="0.25">
      <c r="B14" s="68">
        <v>12</v>
      </c>
      <c r="C14" s="69" t="s">
        <v>214</v>
      </c>
      <c r="D14" s="114">
        <v>750</v>
      </c>
      <c r="E14" s="162">
        <v>3707414</v>
      </c>
      <c r="F14" s="115"/>
      <c r="G14" s="165">
        <v>3707414</v>
      </c>
      <c r="H14" s="116"/>
      <c r="I14" s="117">
        <f t="shared" si="0"/>
        <v>24661</v>
      </c>
      <c r="J14" s="70">
        <f t="shared" si="1"/>
        <v>2365616</v>
      </c>
    </row>
    <row r="15" spans="2:10" x14ac:dyDescent="0.25">
      <c r="B15" s="65">
        <v>13</v>
      </c>
      <c r="C15" s="69" t="s">
        <v>235</v>
      </c>
      <c r="D15" s="114"/>
      <c r="E15" s="162">
        <v>3667394</v>
      </c>
      <c r="F15" s="115"/>
      <c r="G15" s="165">
        <v>3667394</v>
      </c>
      <c r="H15" s="116"/>
      <c r="I15" s="117">
        <f t="shared" si="0"/>
        <v>40020</v>
      </c>
      <c r="J15" s="70">
        <f t="shared" si="1"/>
        <v>2405636</v>
      </c>
    </row>
    <row r="16" spans="2:10" x14ac:dyDescent="0.25">
      <c r="B16" s="68">
        <v>14</v>
      </c>
      <c r="C16" s="69" t="s">
        <v>330</v>
      </c>
      <c r="D16" s="114"/>
      <c r="E16" s="162">
        <v>3555031</v>
      </c>
      <c r="F16" s="115"/>
      <c r="G16" s="165">
        <v>3555031</v>
      </c>
      <c r="H16" s="116"/>
      <c r="I16" s="117">
        <f t="shared" si="0"/>
        <v>112363</v>
      </c>
      <c r="J16" s="70">
        <f t="shared" si="1"/>
        <v>2517999</v>
      </c>
    </row>
    <row r="17" spans="2:10" x14ac:dyDescent="0.25">
      <c r="B17" s="68">
        <v>15</v>
      </c>
      <c r="C17" s="69" t="s">
        <v>417</v>
      </c>
      <c r="D17" s="114"/>
      <c r="E17" s="162">
        <v>3549294</v>
      </c>
      <c r="F17" s="115"/>
      <c r="G17" s="165">
        <v>3549294</v>
      </c>
      <c r="H17" s="116"/>
      <c r="I17" s="117">
        <f t="shared" si="0"/>
        <v>5737</v>
      </c>
      <c r="J17" s="70">
        <f t="shared" si="1"/>
        <v>2523736</v>
      </c>
    </row>
    <row r="18" spans="2:10" x14ac:dyDescent="0.25">
      <c r="B18" s="65">
        <v>16</v>
      </c>
      <c r="C18" s="69" t="s">
        <v>430</v>
      </c>
      <c r="D18" s="114"/>
      <c r="E18" s="162">
        <v>3511399</v>
      </c>
      <c r="F18" s="115"/>
      <c r="G18" s="165">
        <v>3511399</v>
      </c>
      <c r="H18" s="116"/>
      <c r="I18" s="117">
        <f t="shared" si="0"/>
        <v>37895</v>
      </c>
      <c r="J18" s="70">
        <f t="shared" si="1"/>
        <v>2561631</v>
      </c>
    </row>
    <row r="19" spans="2:10" x14ac:dyDescent="0.25">
      <c r="B19" s="68">
        <v>17</v>
      </c>
      <c r="C19" s="69" t="s">
        <v>425</v>
      </c>
      <c r="D19" s="114"/>
      <c r="E19" s="162">
        <v>3505116</v>
      </c>
      <c r="F19" s="115"/>
      <c r="G19" s="165">
        <v>3505116</v>
      </c>
      <c r="H19" s="116"/>
      <c r="I19" s="117">
        <f t="shared" si="0"/>
        <v>6283</v>
      </c>
      <c r="J19" s="70">
        <f t="shared" si="1"/>
        <v>2567914</v>
      </c>
    </row>
    <row r="20" spans="2:10" x14ac:dyDescent="0.25">
      <c r="B20" s="68">
        <v>18</v>
      </c>
      <c r="C20" s="69" t="s">
        <v>356</v>
      </c>
      <c r="D20" s="114"/>
      <c r="E20" s="162">
        <v>3367932</v>
      </c>
      <c r="F20" s="115"/>
      <c r="G20" s="165">
        <v>3367932</v>
      </c>
      <c r="H20" s="116"/>
      <c r="I20" s="117">
        <f t="shared" si="0"/>
        <v>137184</v>
      </c>
      <c r="J20" s="70">
        <f t="shared" si="1"/>
        <v>2705098</v>
      </c>
    </row>
    <row r="21" spans="2:10" x14ac:dyDescent="0.25">
      <c r="B21" s="65">
        <v>19</v>
      </c>
      <c r="C21" s="69" t="s">
        <v>423</v>
      </c>
      <c r="D21" s="114"/>
      <c r="E21" s="162">
        <v>3240191</v>
      </c>
      <c r="F21" s="115"/>
      <c r="G21" s="165">
        <v>3240191</v>
      </c>
      <c r="H21" s="116"/>
      <c r="I21" s="117">
        <f t="shared" si="0"/>
        <v>127741</v>
      </c>
      <c r="J21" s="70">
        <f t="shared" si="1"/>
        <v>2832839</v>
      </c>
    </row>
    <row r="22" spans="2:10" x14ac:dyDescent="0.25">
      <c r="B22" s="68">
        <v>20</v>
      </c>
      <c r="C22" s="69" t="s">
        <v>304</v>
      </c>
      <c r="D22" s="114"/>
      <c r="E22" s="162">
        <v>3206515</v>
      </c>
      <c r="F22" s="115"/>
      <c r="G22" s="165">
        <v>3206515</v>
      </c>
      <c r="H22" s="116"/>
      <c r="I22" s="117">
        <f t="shared" si="0"/>
        <v>33676</v>
      </c>
      <c r="J22" s="70">
        <f t="shared" si="1"/>
        <v>2866515</v>
      </c>
    </row>
    <row r="23" spans="2:10" x14ac:dyDescent="0.25">
      <c r="B23" s="68">
        <v>21</v>
      </c>
      <c r="C23" s="69" t="s">
        <v>87</v>
      </c>
      <c r="D23" s="114"/>
      <c r="E23" s="162">
        <v>3105869</v>
      </c>
      <c r="F23" s="115"/>
      <c r="G23" s="165">
        <v>3105869</v>
      </c>
      <c r="H23" s="116"/>
      <c r="I23" s="117">
        <f t="shared" si="0"/>
        <v>100646</v>
      </c>
      <c r="J23" s="70">
        <f t="shared" si="1"/>
        <v>2967161</v>
      </c>
    </row>
    <row r="24" spans="2:10" x14ac:dyDescent="0.25">
      <c r="B24" s="65">
        <v>22</v>
      </c>
      <c r="C24" s="69" t="s">
        <v>201</v>
      </c>
      <c r="D24" s="114"/>
      <c r="E24" s="162">
        <v>3067072</v>
      </c>
      <c r="F24" s="115"/>
      <c r="G24" s="165">
        <v>3067072</v>
      </c>
      <c r="H24" s="116"/>
      <c r="I24" s="117">
        <f t="shared" si="0"/>
        <v>38797</v>
      </c>
      <c r="J24" s="70">
        <f t="shared" si="1"/>
        <v>3005958</v>
      </c>
    </row>
    <row r="25" spans="2:10" x14ac:dyDescent="0.25">
      <c r="B25" s="68">
        <v>23</v>
      </c>
      <c r="C25" s="69" t="s">
        <v>221</v>
      </c>
      <c r="D25" s="114"/>
      <c r="E25" s="162">
        <v>3051307</v>
      </c>
      <c r="F25" s="115"/>
      <c r="G25" s="165">
        <v>3051307</v>
      </c>
      <c r="H25" s="116"/>
      <c r="I25" s="117">
        <f t="shared" si="0"/>
        <v>15765</v>
      </c>
      <c r="J25" s="70">
        <f t="shared" si="1"/>
        <v>3021723</v>
      </c>
    </row>
    <row r="26" spans="2:10" x14ac:dyDescent="0.25">
      <c r="B26" s="68">
        <v>24</v>
      </c>
      <c r="C26" s="69" t="s">
        <v>243</v>
      </c>
      <c r="D26" s="114"/>
      <c r="E26" s="162">
        <v>3051307</v>
      </c>
      <c r="F26" s="115"/>
      <c r="G26" s="165">
        <v>3051307</v>
      </c>
      <c r="H26" s="116"/>
      <c r="I26" s="117">
        <f t="shared" si="0"/>
        <v>0</v>
      </c>
      <c r="J26" s="70">
        <f t="shared" si="1"/>
        <v>3021723</v>
      </c>
    </row>
    <row r="27" spans="2:10" x14ac:dyDescent="0.25">
      <c r="B27" s="65">
        <v>25</v>
      </c>
      <c r="C27" s="69" t="s">
        <v>323</v>
      </c>
      <c r="D27" s="114"/>
      <c r="E27" s="162">
        <v>3051248</v>
      </c>
      <c r="F27" s="115"/>
      <c r="G27" s="165">
        <v>3051248</v>
      </c>
      <c r="H27" s="116"/>
      <c r="I27" s="117">
        <f t="shared" si="0"/>
        <v>59</v>
      </c>
      <c r="J27" s="70">
        <f t="shared" si="1"/>
        <v>3021782</v>
      </c>
    </row>
    <row r="28" spans="2:10" x14ac:dyDescent="0.25">
      <c r="B28" s="68">
        <v>26</v>
      </c>
      <c r="C28" s="115" t="s">
        <v>398</v>
      </c>
      <c r="D28" s="114"/>
      <c r="E28" s="163">
        <v>3035351</v>
      </c>
      <c r="F28" s="115"/>
      <c r="G28" s="166">
        <v>3035351</v>
      </c>
      <c r="H28" s="116"/>
      <c r="I28" s="117">
        <f t="shared" si="0"/>
        <v>15897</v>
      </c>
      <c r="J28" s="70">
        <f t="shared" si="1"/>
        <v>3037679</v>
      </c>
    </row>
    <row r="29" spans="2:10" x14ac:dyDescent="0.25">
      <c r="B29" s="68">
        <v>27</v>
      </c>
      <c r="C29" s="115" t="s">
        <v>322</v>
      </c>
      <c r="D29" s="114"/>
      <c r="E29" s="163">
        <v>3028255</v>
      </c>
      <c r="F29" s="115"/>
      <c r="G29" s="166">
        <v>3028255</v>
      </c>
      <c r="H29" s="116"/>
      <c r="I29" s="117">
        <f t="shared" si="0"/>
        <v>7096</v>
      </c>
      <c r="J29" s="70">
        <f t="shared" si="1"/>
        <v>3044775</v>
      </c>
    </row>
    <row r="30" spans="2:10" x14ac:dyDescent="0.25">
      <c r="B30" s="65">
        <v>28</v>
      </c>
      <c r="C30" s="115" t="s">
        <v>414</v>
      </c>
      <c r="D30" s="114"/>
      <c r="E30" s="163">
        <v>3013996</v>
      </c>
      <c r="F30" s="115"/>
      <c r="G30" s="166">
        <v>3013996</v>
      </c>
      <c r="H30" s="116"/>
      <c r="I30" s="117">
        <f t="shared" si="0"/>
        <v>14259</v>
      </c>
      <c r="J30" s="70">
        <f t="shared" si="1"/>
        <v>3059034</v>
      </c>
    </row>
    <row r="31" spans="2:10" x14ac:dyDescent="0.25">
      <c r="B31" s="68">
        <v>29</v>
      </c>
      <c r="C31" s="115" t="s">
        <v>415</v>
      </c>
      <c r="D31" s="114"/>
      <c r="E31" s="163">
        <v>2985995</v>
      </c>
      <c r="F31" s="115"/>
      <c r="G31" s="166">
        <v>2985995</v>
      </c>
      <c r="H31" s="118"/>
      <c r="I31" s="117">
        <f t="shared" si="0"/>
        <v>28001</v>
      </c>
      <c r="J31" s="70">
        <f t="shared" si="1"/>
        <v>3087035</v>
      </c>
    </row>
    <row r="32" spans="2:10" x14ac:dyDescent="0.25">
      <c r="B32" s="68">
        <v>30</v>
      </c>
      <c r="C32" s="115" t="s">
        <v>421</v>
      </c>
      <c r="D32" s="114"/>
      <c r="E32" s="163">
        <v>2975763</v>
      </c>
      <c r="F32" s="115"/>
      <c r="G32" s="166">
        <v>2975763</v>
      </c>
      <c r="H32" s="118"/>
      <c r="I32" s="117">
        <f t="shared" si="0"/>
        <v>10232</v>
      </c>
      <c r="J32" s="70">
        <f t="shared" si="1"/>
        <v>3097267</v>
      </c>
    </row>
    <row r="33" spans="2:10" x14ac:dyDescent="0.25">
      <c r="B33" s="65">
        <v>31</v>
      </c>
      <c r="C33" s="115" t="s">
        <v>327</v>
      </c>
      <c r="D33" s="114"/>
      <c r="E33" s="163">
        <v>2975547</v>
      </c>
      <c r="F33" s="115"/>
      <c r="G33" s="166">
        <v>2975547</v>
      </c>
      <c r="H33" s="118"/>
      <c r="I33" s="117">
        <f t="shared" si="0"/>
        <v>216</v>
      </c>
      <c r="J33" s="70">
        <f t="shared" si="1"/>
        <v>3097483</v>
      </c>
    </row>
    <row r="34" spans="2:10" x14ac:dyDescent="0.25">
      <c r="B34" s="68">
        <v>32</v>
      </c>
      <c r="C34" s="115" t="s">
        <v>345</v>
      </c>
      <c r="D34" s="114"/>
      <c r="E34" s="163">
        <v>2950612</v>
      </c>
      <c r="F34" s="115"/>
      <c r="G34" s="166">
        <v>2950612</v>
      </c>
      <c r="H34" s="118"/>
      <c r="I34" s="117">
        <f t="shared" si="0"/>
        <v>24935</v>
      </c>
      <c r="J34" s="70">
        <f t="shared" si="1"/>
        <v>3122418</v>
      </c>
    </row>
    <row r="35" spans="2:10" x14ac:dyDescent="0.25">
      <c r="B35" s="68">
        <v>33</v>
      </c>
      <c r="C35" s="115" t="s">
        <v>112</v>
      </c>
      <c r="D35" s="114"/>
      <c r="E35" s="163">
        <v>2932788</v>
      </c>
      <c r="F35" s="115"/>
      <c r="G35" s="166">
        <v>2932788</v>
      </c>
      <c r="H35" s="118"/>
      <c r="I35" s="117">
        <f t="shared" si="0"/>
        <v>17824</v>
      </c>
      <c r="J35" s="70">
        <f t="shared" si="1"/>
        <v>3140242</v>
      </c>
    </row>
    <row r="36" spans="2:10" x14ac:dyDescent="0.25">
      <c r="B36" s="65">
        <v>34</v>
      </c>
      <c r="C36" s="115" t="s">
        <v>237</v>
      </c>
      <c r="D36" s="114"/>
      <c r="E36" s="163">
        <v>2929115</v>
      </c>
      <c r="F36" s="115"/>
      <c r="G36" s="166">
        <v>2929115</v>
      </c>
      <c r="H36" s="118"/>
      <c r="I36" s="117">
        <f t="shared" si="0"/>
        <v>3673</v>
      </c>
      <c r="J36" s="70">
        <f t="shared" si="1"/>
        <v>3143915</v>
      </c>
    </row>
    <row r="37" spans="2:10" x14ac:dyDescent="0.25">
      <c r="B37" s="68">
        <v>35</v>
      </c>
      <c r="C37" s="115" t="s">
        <v>84</v>
      </c>
      <c r="D37" s="114"/>
      <c r="E37" s="163">
        <v>2898124</v>
      </c>
      <c r="F37" s="115"/>
      <c r="G37" s="166">
        <v>2898124</v>
      </c>
      <c r="H37" s="118"/>
      <c r="I37" s="117">
        <f t="shared" si="0"/>
        <v>30991</v>
      </c>
      <c r="J37" s="70">
        <f t="shared" si="1"/>
        <v>3174906</v>
      </c>
    </row>
    <row r="38" spans="2:10" x14ac:dyDescent="0.25">
      <c r="B38" s="68">
        <v>36</v>
      </c>
      <c r="C38" s="115" t="s">
        <v>424</v>
      </c>
      <c r="D38" s="114"/>
      <c r="E38" s="163">
        <v>2863749</v>
      </c>
      <c r="F38" s="115"/>
      <c r="G38" s="166">
        <v>2863749</v>
      </c>
      <c r="H38" s="118"/>
      <c r="I38" s="117">
        <f t="shared" si="0"/>
        <v>34375</v>
      </c>
      <c r="J38" s="70">
        <f t="shared" si="1"/>
        <v>3209281</v>
      </c>
    </row>
    <row r="39" spans="2:10" x14ac:dyDescent="0.25">
      <c r="B39" s="65">
        <v>37</v>
      </c>
      <c r="C39" s="115" t="s">
        <v>371</v>
      </c>
      <c r="D39" s="114"/>
      <c r="E39" s="163">
        <v>2829061</v>
      </c>
      <c r="F39" s="115"/>
      <c r="G39" s="166">
        <v>2829061</v>
      </c>
      <c r="H39" s="118"/>
      <c r="I39" s="117">
        <f t="shared" si="0"/>
        <v>34688</v>
      </c>
      <c r="J39" s="70">
        <f t="shared" si="1"/>
        <v>3243969</v>
      </c>
    </row>
    <row r="40" spans="2:10" x14ac:dyDescent="0.25">
      <c r="B40" s="68">
        <v>38</v>
      </c>
      <c r="C40" s="115" t="s">
        <v>241</v>
      </c>
      <c r="D40" s="114"/>
      <c r="E40" s="163">
        <v>2811805</v>
      </c>
      <c r="F40" s="115"/>
      <c r="G40" s="166">
        <v>2811805</v>
      </c>
      <c r="H40" s="118"/>
      <c r="I40" s="117">
        <f t="shared" si="0"/>
        <v>17256</v>
      </c>
      <c r="J40" s="70">
        <f t="shared" si="1"/>
        <v>3261225</v>
      </c>
    </row>
    <row r="41" spans="2:10" x14ac:dyDescent="0.25">
      <c r="B41" s="68">
        <v>39</v>
      </c>
      <c r="C41" s="115" t="s">
        <v>111</v>
      </c>
      <c r="D41" s="114"/>
      <c r="E41" s="163">
        <v>2810821</v>
      </c>
      <c r="F41" s="115"/>
      <c r="G41" s="166">
        <v>2810821</v>
      </c>
      <c r="H41" s="118"/>
      <c r="I41" s="117">
        <f t="shared" si="0"/>
        <v>984</v>
      </c>
      <c r="J41" s="70">
        <f t="shared" si="1"/>
        <v>3262209</v>
      </c>
    </row>
    <row r="42" spans="2:10" x14ac:dyDescent="0.25">
      <c r="B42" s="65">
        <v>40</v>
      </c>
      <c r="C42" s="115" t="s">
        <v>215</v>
      </c>
      <c r="D42" s="114"/>
      <c r="E42" s="163">
        <v>2801813</v>
      </c>
      <c r="F42" s="115"/>
      <c r="G42" s="166">
        <v>2801813</v>
      </c>
      <c r="H42" s="118"/>
      <c r="I42" s="117">
        <f t="shared" si="0"/>
        <v>9008</v>
      </c>
      <c r="J42" s="70">
        <f t="shared" si="1"/>
        <v>3271217</v>
      </c>
    </row>
    <row r="43" spans="2:10" x14ac:dyDescent="0.25">
      <c r="B43" s="68">
        <v>41</v>
      </c>
      <c r="C43" s="115" t="s">
        <v>393</v>
      </c>
      <c r="D43" s="114"/>
      <c r="E43" s="163">
        <v>2780820</v>
      </c>
      <c r="F43" s="115"/>
      <c r="G43" s="166">
        <v>2780820</v>
      </c>
      <c r="H43" s="118"/>
      <c r="I43" s="117">
        <f t="shared" si="0"/>
        <v>20993</v>
      </c>
      <c r="J43" s="70">
        <f t="shared" si="1"/>
        <v>3292210</v>
      </c>
    </row>
    <row r="44" spans="2:10" x14ac:dyDescent="0.25">
      <c r="B44" s="68">
        <v>42</v>
      </c>
      <c r="C44" s="115" t="s">
        <v>343</v>
      </c>
      <c r="D44" s="114"/>
      <c r="E44" s="163">
        <v>2778135</v>
      </c>
      <c r="F44" s="115"/>
      <c r="G44" s="166">
        <v>2778135</v>
      </c>
      <c r="H44" s="118"/>
      <c r="I44" s="117">
        <f t="shared" si="0"/>
        <v>2685</v>
      </c>
      <c r="J44" s="70">
        <f t="shared" si="1"/>
        <v>3294895</v>
      </c>
    </row>
    <row r="45" spans="2:10" x14ac:dyDescent="0.25">
      <c r="B45" s="65">
        <v>43</v>
      </c>
      <c r="C45" s="115" t="s">
        <v>234</v>
      </c>
      <c r="D45" s="114"/>
      <c r="E45" s="163">
        <v>2772835</v>
      </c>
      <c r="F45" s="115"/>
      <c r="G45" s="166">
        <v>2772835</v>
      </c>
      <c r="H45" s="118"/>
      <c r="I45" s="117">
        <f t="shared" si="0"/>
        <v>5300</v>
      </c>
      <c r="J45" s="70">
        <f t="shared" si="1"/>
        <v>3300195</v>
      </c>
    </row>
    <row r="46" spans="2:10" x14ac:dyDescent="0.25">
      <c r="B46" s="68">
        <v>44</v>
      </c>
      <c r="C46" s="115" t="s">
        <v>299</v>
      </c>
      <c r="D46" s="114"/>
      <c r="E46" s="163">
        <v>2757783</v>
      </c>
      <c r="F46" s="115"/>
      <c r="G46" s="166">
        <v>2757783</v>
      </c>
      <c r="H46" s="118"/>
      <c r="I46" s="117">
        <f t="shared" si="0"/>
        <v>15052</v>
      </c>
      <c r="J46" s="70">
        <f t="shared" si="1"/>
        <v>3315247</v>
      </c>
    </row>
    <row r="47" spans="2:10" x14ac:dyDescent="0.25">
      <c r="B47" s="68">
        <v>45</v>
      </c>
      <c r="C47" s="115" t="s">
        <v>394</v>
      </c>
      <c r="D47" s="114"/>
      <c r="E47" s="163">
        <v>2741849</v>
      </c>
      <c r="F47" s="115"/>
      <c r="G47" s="166">
        <v>2741849</v>
      </c>
      <c r="H47" s="118"/>
      <c r="I47" s="117">
        <f t="shared" si="0"/>
        <v>15934</v>
      </c>
      <c r="J47" s="70">
        <f t="shared" si="1"/>
        <v>3331181</v>
      </c>
    </row>
    <row r="48" spans="2:10" x14ac:dyDescent="0.25">
      <c r="B48" s="65">
        <v>46</v>
      </c>
      <c r="C48" s="115" t="s">
        <v>228</v>
      </c>
      <c r="D48" s="114"/>
      <c r="E48" s="163">
        <v>2740177</v>
      </c>
      <c r="F48" s="115"/>
      <c r="G48" s="166">
        <v>2740177</v>
      </c>
      <c r="H48" s="118"/>
      <c r="I48" s="117">
        <f t="shared" si="0"/>
        <v>1672</v>
      </c>
      <c r="J48" s="70">
        <f t="shared" si="1"/>
        <v>3332853</v>
      </c>
    </row>
    <row r="49" spans="2:10" x14ac:dyDescent="0.25">
      <c r="B49" s="68">
        <v>47</v>
      </c>
      <c r="C49" s="115" t="s">
        <v>148</v>
      </c>
      <c r="D49" s="114"/>
      <c r="E49" s="163">
        <v>2723696</v>
      </c>
      <c r="F49" s="115"/>
      <c r="G49" s="166">
        <v>2723696</v>
      </c>
      <c r="H49" s="118"/>
      <c r="I49" s="117">
        <f t="shared" si="0"/>
        <v>16481</v>
      </c>
      <c r="J49" s="70">
        <f t="shared" si="1"/>
        <v>3349334</v>
      </c>
    </row>
    <row r="50" spans="2:10" x14ac:dyDescent="0.25">
      <c r="B50" s="68">
        <v>48</v>
      </c>
      <c r="C50" s="115" t="s">
        <v>82</v>
      </c>
      <c r="D50" s="114"/>
      <c r="E50" s="163">
        <v>2711086</v>
      </c>
      <c r="F50" s="115"/>
      <c r="G50" s="166">
        <v>2711086</v>
      </c>
      <c r="H50" s="118"/>
      <c r="I50" s="117">
        <f t="shared" si="0"/>
        <v>12610</v>
      </c>
      <c r="J50" s="70">
        <f t="shared" si="1"/>
        <v>3361944</v>
      </c>
    </row>
    <row r="51" spans="2:10" x14ac:dyDescent="0.25">
      <c r="B51" s="65">
        <v>49</v>
      </c>
      <c r="C51" s="115" t="s">
        <v>295</v>
      </c>
      <c r="D51" s="114"/>
      <c r="E51" s="163">
        <v>2703566</v>
      </c>
      <c r="F51" s="115"/>
      <c r="G51" s="166">
        <v>2703566</v>
      </c>
      <c r="H51" s="118"/>
      <c r="I51" s="117">
        <f t="shared" si="0"/>
        <v>7520</v>
      </c>
      <c r="J51" s="70">
        <f t="shared" si="1"/>
        <v>3369464</v>
      </c>
    </row>
    <row r="52" spans="2:10" x14ac:dyDescent="0.25">
      <c r="B52" s="68">
        <v>50</v>
      </c>
      <c r="C52" s="115" t="s">
        <v>242</v>
      </c>
      <c r="D52" s="114"/>
      <c r="E52" s="163">
        <v>2684558</v>
      </c>
      <c r="F52" s="115"/>
      <c r="G52" s="166">
        <v>2684558</v>
      </c>
      <c r="H52" s="118"/>
      <c r="I52" s="117">
        <f t="shared" si="0"/>
        <v>19008</v>
      </c>
      <c r="J52" s="70">
        <f t="shared" si="1"/>
        <v>3388472</v>
      </c>
    </row>
    <row r="53" spans="2:10" x14ac:dyDescent="0.25">
      <c r="B53" s="68">
        <v>51</v>
      </c>
      <c r="C53" s="115" t="s">
        <v>372</v>
      </c>
      <c r="D53" s="114"/>
      <c r="E53" s="163">
        <v>2679381</v>
      </c>
      <c r="F53" s="115"/>
      <c r="G53" s="166">
        <v>2679381</v>
      </c>
      <c r="H53" s="118"/>
      <c r="I53" s="117">
        <f t="shared" si="0"/>
        <v>5177</v>
      </c>
      <c r="J53" s="70">
        <f t="shared" si="1"/>
        <v>3393649</v>
      </c>
    </row>
    <row r="54" spans="2:10" x14ac:dyDescent="0.25">
      <c r="B54" s="65">
        <v>52</v>
      </c>
      <c r="C54" s="115" t="s">
        <v>353</v>
      </c>
      <c r="D54" s="114"/>
      <c r="E54" s="163">
        <v>2674866</v>
      </c>
      <c r="F54" s="115"/>
      <c r="G54" s="166">
        <v>2674866</v>
      </c>
      <c r="H54" s="118"/>
      <c r="I54" s="117">
        <f t="shared" si="0"/>
        <v>4515</v>
      </c>
      <c r="J54" s="70">
        <f t="shared" si="1"/>
        <v>3398164</v>
      </c>
    </row>
    <row r="55" spans="2:10" x14ac:dyDescent="0.25">
      <c r="B55" s="68">
        <v>53</v>
      </c>
      <c r="C55" s="115" t="s">
        <v>306</v>
      </c>
      <c r="D55" s="114"/>
      <c r="E55" s="163">
        <v>2643809</v>
      </c>
      <c r="F55" s="115"/>
      <c r="G55" s="166">
        <v>2643809</v>
      </c>
      <c r="H55" s="118"/>
      <c r="I55" s="117">
        <f t="shared" si="0"/>
        <v>31057</v>
      </c>
      <c r="J55" s="70">
        <f t="shared" si="1"/>
        <v>3429221</v>
      </c>
    </row>
    <row r="56" spans="2:10" x14ac:dyDescent="0.25">
      <c r="B56" s="68">
        <v>54</v>
      </c>
      <c r="C56" s="115" t="s">
        <v>348</v>
      </c>
      <c r="D56" s="114"/>
      <c r="E56" s="163">
        <v>2638667</v>
      </c>
      <c r="F56" s="115"/>
      <c r="G56" s="166">
        <v>2638667</v>
      </c>
      <c r="H56" s="118"/>
      <c r="I56" s="117">
        <f t="shared" si="0"/>
        <v>5142</v>
      </c>
      <c r="J56" s="70">
        <f t="shared" si="1"/>
        <v>3434363</v>
      </c>
    </row>
    <row r="57" spans="2:10" x14ac:dyDescent="0.25">
      <c r="B57" s="65">
        <v>55</v>
      </c>
      <c r="C57" s="115" t="s">
        <v>335</v>
      </c>
      <c r="D57" s="114"/>
      <c r="E57" s="163">
        <v>2615895</v>
      </c>
      <c r="F57" s="115"/>
      <c r="G57" s="166">
        <v>2615895</v>
      </c>
      <c r="H57" s="118"/>
      <c r="I57" s="117">
        <f t="shared" si="0"/>
        <v>22772</v>
      </c>
      <c r="J57" s="70">
        <f t="shared" si="1"/>
        <v>3457135</v>
      </c>
    </row>
    <row r="58" spans="2:10" x14ac:dyDescent="0.25">
      <c r="B58" s="68">
        <v>56</v>
      </c>
      <c r="C58" s="115" t="s">
        <v>321</v>
      </c>
      <c r="D58" s="114"/>
      <c r="E58" s="163">
        <v>2609229</v>
      </c>
      <c r="F58" s="115"/>
      <c r="G58" s="166">
        <v>2609229</v>
      </c>
      <c r="H58" s="118"/>
      <c r="I58" s="117">
        <f t="shared" si="0"/>
        <v>6666</v>
      </c>
      <c r="J58" s="70">
        <f t="shared" si="1"/>
        <v>3463801</v>
      </c>
    </row>
    <row r="59" spans="2:10" x14ac:dyDescent="0.25">
      <c r="B59" s="68">
        <v>57</v>
      </c>
      <c r="C59" s="115" t="s">
        <v>346</v>
      </c>
      <c r="D59" s="114"/>
      <c r="E59" s="163">
        <v>2604385</v>
      </c>
      <c r="F59" s="115"/>
      <c r="G59" s="166">
        <v>2604385</v>
      </c>
      <c r="H59" s="118"/>
      <c r="I59" s="117">
        <f t="shared" si="0"/>
        <v>4844</v>
      </c>
      <c r="J59" s="70">
        <f t="shared" si="1"/>
        <v>3468645</v>
      </c>
    </row>
    <row r="60" spans="2:10" x14ac:dyDescent="0.25">
      <c r="B60" s="65">
        <v>58</v>
      </c>
      <c r="C60" s="115" t="s">
        <v>138</v>
      </c>
      <c r="D60" s="114"/>
      <c r="E60" s="163">
        <v>2577136</v>
      </c>
      <c r="F60" s="115"/>
      <c r="G60" s="166">
        <v>2577136</v>
      </c>
      <c r="H60" s="118"/>
      <c r="I60" s="117">
        <f t="shared" si="0"/>
        <v>27249</v>
      </c>
      <c r="J60" s="70">
        <f t="shared" si="1"/>
        <v>3495894</v>
      </c>
    </row>
    <row r="61" spans="2:10" x14ac:dyDescent="0.25">
      <c r="B61" s="68">
        <v>59</v>
      </c>
      <c r="C61" s="115" t="s">
        <v>365</v>
      </c>
      <c r="D61" s="114"/>
      <c r="E61" s="163">
        <v>2566029</v>
      </c>
      <c r="F61" s="115"/>
      <c r="G61" s="166">
        <v>2566029</v>
      </c>
      <c r="H61" s="118"/>
      <c r="I61" s="117">
        <f t="shared" si="0"/>
        <v>11107</v>
      </c>
      <c r="J61" s="70">
        <f t="shared" si="1"/>
        <v>3507001</v>
      </c>
    </row>
    <row r="62" spans="2:10" x14ac:dyDescent="0.25">
      <c r="B62" s="68">
        <v>60</v>
      </c>
      <c r="C62" s="115" t="s">
        <v>325</v>
      </c>
      <c r="D62" s="114"/>
      <c r="E62" s="163">
        <v>2553069</v>
      </c>
      <c r="F62" s="115"/>
      <c r="G62" s="166">
        <v>2553069</v>
      </c>
      <c r="H62" s="118"/>
      <c r="I62" s="117">
        <f t="shared" si="0"/>
        <v>12960</v>
      </c>
      <c r="J62" s="70">
        <f t="shared" si="1"/>
        <v>3519961</v>
      </c>
    </row>
    <row r="63" spans="2:10" x14ac:dyDescent="0.25">
      <c r="B63" s="65">
        <v>61</v>
      </c>
      <c r="C63" s="115" t="s">
        <v>78</v>
      </c>
      <c r="D63" s="114"/>
      <c r="E63" s="163">
        <v>2541159</v>
      </c>
      <c r="F63" s="115"/>
      <c r="G63" s="166">
        <v>2541159</v>
      </c>
      <c r="H63" s="118"/>
      <c r="I63" s="117">
        <f t="shared" si="0"/>
        <v>11910</v>
      </c>
      <c r="J63" s="70">
        <f t="shared" si="1"/>
        <v>3531871</v>
      </c>
    </row>
    <row r="64" spans="2:10" x14ac:dyDescent="0.25">
      <c r="B64" s="68">
        <v>62</v>
      </c>
      <c r="C64" s="115" t="s">
        <v>320</v>
      </c>
      <c r="D64" s="114"/>
      <c r="E64" s="163">
        <v>2511700</v>
      </c>
      <c r="F64" s="115"/>
      <c r="G64" s="166">
        <v>2511700</v>
      </c>
      <c r="H64" s="118"/>
      <c r="I64" s="117">
        <f t="shared" si="0"/>
        <v>29459</v>
      </c>
      <c r="J64" s="70">
        <f t="shared" si="1"/>
        <v>3561330</v>
      </c>
    </row>
    <row r="65" spans="2:10" x14ac:dyDescent="0.25">
      <c r="B65" s="68">
        <v>63</v>
      </c>
      <c r="C65" s="115" t="s">
        <v>369</v>
      </c>
      <c r="D65" s="114"/>
      <c r="E65" s="163">
        <v>2497187</v>
      </c>
      <c r="F65" s="115"/>
      <c r="G65" s="166">
        <v>2497187</v>
      </c>
      <c r="H65" s="118"/>
      <c r="I65" s="117">
        <f t="shared" si="0"/>
        <v>14513</v>
      </c>
      <c r="J65" s="70">
        <f t="shared" si="1"/>
        <v>3575843</v>
      </c>
    </row>
    <row r="66" spans="2:10" x14ac:dyDescent="0.25">
      <c r="B66" s="65">
        <v>64</v>
      </c>
      <c r="C66" s="115" t="s">
        <v>336</v>
      </c>
      <c r="D66" s="114"/>
      <c r="E66" s="163">
        <v>2492955</v>
      </c>
      <c r="F66" s="115"/>
      <c r="G66" s="166">
        <v>2492955</v>
      </c>
      <c r="H66" s="118"/>
      <c r="I66" s="117">
        <f t="shared" si="0"/>
        <v>4232</v>
      </c>
      <c r="J66" s="70">
        <f t="shared" si="1"/>
        <v>3580075</v>
      </c>
    </row>
    <row r="67" spans="2:10" x14ac:dyDescent="0.25">
      <c r="B67" s="68">
        <v>65</v>
      </c>
      <c r="C67" s="115" t="s">
        <v>76</v>
      </c>
      <c r="D67" s="114"/>
      <c r="E67" s="163">
        <v>2481110</v>
      </c>
      <c r="F67" s="115"/>
      <c r="G67" s="166">
        <v>2481110</v>
      </c>
      <c r="H67" s="118"/>
      <c r="I67" s="117">
        <f t="shared" si="0"/>
        <v>11845</v>
      </c>
      <c r="J67" s="70">
        <f t="shared" si="1"/>
        <v>3591920</v>
      </c>
    </row>
    <row r="68" spans="2:10" x14ac:dyDescent="0.25">
      <c r="B68" s="68">
        <v>66</v>
      </c>
      <c r="C68" s="115" t="s">
        <v>402</v>
      </c>
      <c r="D68" s="114"/>
      <c r="E68" s="163">
        <v>2480217</v>
      </c>
      <c r="F68" s="115"/>
      <c r="G68" s="166">
        <v>2480217</v>
      </c>
      <c r="H68" s="118"/>
      <c r="I68" s="117">
        <f t="shared" si="0"/>
        <v>893</v>
      </c>
      <c r="J68" s="70">
        <f t="shared" si="1"/>
        <v>3592813</v>
      </c>
    </row>
    <row r="69" spans="2:10" x14ac:dyDescent="0.25">
      <c r="B69" s="65">
        <v>67</v>
      </c>
      <c r="C69" s="115" t="s">
        <v>392</v>
      </c>
      <c r="D69" s="114"/>
      <c r="E69" s="163">
        <v>2457296</v>
      </c>
      <c r="F69" s="115"/>
      <c r="G69" s="166">
        <v>2457296</v>
      </c>
      <c r="H69" s="118"/>
      <c r="I69" s="117">
        <f t="shared" ref="I69:I132" si="2">G68-G69</f>
        <v>22921</v>
      </c>
      <c r="J69" s="70">
        <f t="shared" ref="J69:J132" si="3">$G$3-G69</f>
        <v>3615734</v>
      </c>
    </row>
    <row r="70" spans="2:10" x14ac:dyDescent="0.25">
      <c r="B70" s="68">
        <v>68</v>
      </c>
      <c r="C70" s="115" t="s">
        <v>344</v>
      </c>
      <c r="D70" s="114"/>
      <c r="E70" s="163">
        <v>2447691</v>
      </c>
      <c r="F70" s="115"/>
      <c r="G70" s="166">
        <v>2447691</v>
      </c>
      <c r="H70" s="118"/>
      <c r="I70" s="117">
        <f t="shared" si="2"/>
        <v>9605</v>
      </c>
      <c r="J70" s="70">
        <f t="shared" si="3"/>
        <v>3625339</v>
      </c>
    </row>
    <row r="71" spans="2:10" x14ac:dyDescent="0.25">
      <c r="B71" s="68">
        <v>69</v>
      </c>
      <c r="C71" s="115" t="s">
        <v>374</v>
      </c>
      <c r="D71" s="114"/>
      <c r="E71" s="163">
        <v>2439478</v>
      </c>
      <c r="F71" s="115"/>
      <c r="G71" s="166">
        <v>2439478</v>
      </c>
      <c r="H71" s="118"/>
      <c r="I71" s="117">
        <f t="shared" si="2"/>
        <v>8213</v>
      </c>
      <c r="J71" s="70">
        <f t="shared" si="3"/>
        <v>3633552</v>
      </c>
    </row>
    <row r="72" spans="2:10" x14ac:dyDescent="0.25">
      <c r="B72" s="65">
        <v>70</v>
      </c>
      <c r="C72" s="115" t="s">
        <v>358</v>
      </c>
      <c r="D72" s="114"/>
      <c r="E72" s="163">
        <v>2432509</v>
      </c>
      <c r="F72" s="115"/>
      <c r="G72" s="166">
        <v>2432509</v>
      </c>
      <c r="H72" s="118"/>
      <c r="I72" s="117">
        <f t="shared" si="2"/>
        <v>6969</v>
      </c>
      <c r="J72" s="70">
        <f t="shared" si="3"/>
        <v>3640521</v>
      </c>
    </row>
    <row r="73" spans="2:10" x14ac:dyDescent="0.25">
      <c r="B73" s="68">
        <v>71</v>
      </c>
      <c r="C73" s="115" t="s">
        <v>326</v>
      </c>
      <c r="D73" s="114"/>
      <c r="E73" s="163">
        <v>2413616</v>
      </c>
      <c r="F73" s="115"/>
      <c r="G73" s="166">
        <v>2413616</v>
      </c>
      <c r="H73" s="118"/>
      <c r="I73" s="117">
        <f t="shared" si="2"/>
        <v>18893</v>
      </c>
      <c r="J73" s="70">
        <f t="shared" si="3"/>
        <v>3659414</v>
      </c>
    </row>
    <row r="74" spans="2:10" x14ac:dyDescent="0.25">
      <c r="B74" s="68">
        <v>72</v>
      </c>
      <c r="C74" s="115" t="s">
        <v>74</v>
      </c>
      <c r="D74" s="114"/>
      <c r="E74" s="163">
        <v>2402228</v>
      </c>
      <c r="F74" s="115"/>
      <c r="G74" s="166">
        <v>2402228</v>
      </c>
      <c r="H74" s="118"/>
      <c r="I74" s="117">
        <f t="shared" si="2"/>
        <v>11388</v>
      </c>
      <c r="J74" s="70">
        <f t="shared" si="3"/>
        <v>3670802</v>
      </c>
    </row>
    <row r="75" spans="2:10" x14ac:dyDescent="0.25">
      <c r="B75" s="65">
        <v>73</v>
      </c>
      <c r="C75" s="115" t="s">
        <v>357</v>
      </c>
      <c r="D75" s="114"/>
      <c r="E75" s="163">
        <v>2393097</v>
      </c>
      <c r="F75" s="115"/>
      <c r="G75" s="166">
        <v>2393097</v>
      </c>
      <c r="H75" s="118"/>
      <c r="I75" s="117">
        <f t="shared" si="2"/>
        <v>9131</v>
      </c>
      <c r="J75" s="70">
        <f t="shared" si="3"/>
        <v>3679933</v>
      </c>
    </row>
    <row r="76" spans="2:10" x14ac:dyDescent="0.25">
      <c r="B76" s="68">
        <v>74</v>
      </c>
      <c r="C76" s="115" t="s">
        <v>108</v>
      </c>
      <c r="D76" s="114"/>
      <c r="E76" s="163">
        <v>2387696</v>
      </c>
      <c r="F76" s="115"/>
      <c r="G76" s="166">
        <v>2387696</v>
      </c>
      <c r="H76" s="118"/>
      <c r="I76" s="117">
        <f t="shared" si="2"/>
        <v>5401</v>
      </c>
      <c r="J76" s="70">
        <f t="shared" si="3"/>
        <v>3685334</v>
      </c>
    </row>
    <row r="77" spans="2:10" x14ac:dyDescent="0.25">
      <c r="B77" s="68">
        <v>75</v>
      </c>
      <c r="C77" s="115" t="s">
        <v>238</v>
      </c>
      <c r="D77" s="114"/>
      <c r="E77" s="163">
        <v>2371342</v>
      </c>
      <c r="F77" s="115"/>
      <c r="G77" s="166">
        <v>2371342</v>
      </c>
      <c r="H77" s="118"/>
      <c r="I77" s="117">
        <f t="shared" si="2"/>
        <v>16354</v>
      </c>
      <c r="J77" s="70">
        <f t="shared" si="3"/>
        <v>3701688</v>
      </c>
    </row>
    <row r="78" spans="2:10" x14ac:dyDescent="0.25">
      <c r="B78" s="65">
        <v>76</v>
      </c>
      <c r="C78" s="115" t="s">
        <v>293</v>
      </c>
      <c r="D78" s="114"/>
      <c r="E78" s="163">
        <v>2340704</v>
      </c>
      <c r="F78" s="115"/>
      <c r="G78" s="166">
        <v>2340704</v>
      </c>
      <c r="H78" s="118"/>
      <c r="I78" s="117">
        <f t="shared" si="2"/>
        <v>30638</v>
      </c>
      <c r="J78" s="70">
        <f t="shared" si="3"/>
        <v>3732326</v>
      </c>
    </row>
    <row r="79" spans="2:10" x14ac:dyDescent="0.25">
      <c r="B79" s="68">
        <v>77</v>
      </c>
      <c r="C79" s="115" t="s">
        <v>310</v>
      </c>
      <c r="D79" s="114"/>
      <c r="E79" s="163">
        <v>2331889</v>
      </c>
      <c r="F79" s="115"/>
      <c r="G79" s="166">
        <v>2331889</v>
      </c>
      <c r="H79" s="118"/>
      <c r="I79" s="117">
        <f t="shared" si="2"/>
        <v>8815</v>
      </c>
      <c r="J79" s="70">
        <f t="shared" si="3"/>
        <v>3741141</v>
      </c>
    </row>
    <row r="80" spans="2:10" x14ac:dyDescent="0.25">
      <c r="B80" s="68">
        <v>78</v>
      </c>
      <c r="C80" s="115" t="s">
        <v>387</v>
      </c>
      <c r="D80" s="114"/>
      <c r="E80" s="163">
        <v>2315011</v>
      </c>
      <c r="F80" s="115"/>
      <c r="G80" s="166">
        <v>2315011</v>
      </c>
      <c r="H80" s="118"/>
      <c r="I80" s="117">
        <f t="shared" si="2"/>
        <v>16878</v>
      </c>
      <c r="J80" s="70">
        <f t="shared" si="3"/>
        <v>3758019</v>
      </c>
    </row>
    <row r="81" spans="2:10" x14ac:dyDescent="0.25">
      <c r="B81" s="65">
        <v>79</v>
      </c>
      <c r="C81" s="115" t="s">
        <v>377</v>
      </c>
      <c r="D81" s="114"/>
      <c r="E81" s="163">
        <v>2300277</v>
      </c>
      <c r="F81" s="115"/>
      <c r="G81" s="166">
        <v>2300277</v>
      </c>
      <c r="H81" s="118"/>
      <c r="I81" s="117">
        <f t="shared" si="2"/>
        <v>14734</v>
      </c>
      <c r="J81" s="70">
        <f t="shared" si="3"/>
        <v>3772753</v>
      </c>
    </row>
    <row r="82" spans="2:10" x14ac:dyDescent="0.25">
      <c r="B82" s="68">
        <v>80</v>
      </c>
      <c r="C82" s="115" t="s">
        <v>207</v>
      </c>
      <c r="D82" s="114"/>
      <c r="E82" s="163">
        <v>2281519</v>
      </c>
      <c r="F82" s="115"/>
      <c r="G82" s="166">
        <v>2281519</v>
      </c>
      <c r="H82" s="118"/>
      <c r="I82" s="117">
        <f t="shared" si="2"/>
        <v>18758</v>
      </c>
      <c r="J82" s="70">
        <f t="shared" si="3"/>
        <v>3791511</v>
      </c>
    </row>
    <row r="83" spans="2:10" x14ac:dyDescent="0.25">
      <c r="B83" s="68">
        <v>81</v>
      </c>
      <c r="C83" s="115" t="s">
        <v>203</v>
      </c>
      <c r="D83" s="114"/>
      <c r="E83" s="163">
        <v>2280276</v>
      </c>
      <c r="F83" s="115"/>
      <c r="G83" s="166">
        <v>2280276</v>
      </c>
      <c r="H83" s="118"/>
      <c r="I83" s="117">
        <f t="shared" si="2"/>
        <v>1243</v>
      </c>
      <c r="J83" s="70">
        <f t="shared" si="3"/>
        <v>3792754</v>
      </c>
    </row>
    <row r="84" spans="2:10" x14ac:dyDescent="0.25">
      <c r="B84" s="65">
        <v>82</v>
      </c>
      <c r="C84" s="115" t="s">
        <v>109</v>
      </c>
      <c r="D84" s="114"/>
      <c r="E84" s="163">
        <v>2259357</v>
      </c>
      <c r="F84" s="115"/>
      <c r="G84" s="166">
        <v>2259357</v>
      </c>
      <c r="H84" s="118"/>
      <c r="I84" s="117">
        <f t="shared" si="2"/>
        <v>20919</v>
      </c>
      <c r="J84" s="70">
        <f t="shared" si="3"/>
        <v>3813673</v>
      </c>
    </row>
    <row r="85" spans="2:10" x14ac:dyDescent="0.25">
      <c r="B85" s="68">
        <v>83</v>
      </c>
      <c r="C85" s="115" t="s">
        <v>240</v>
      </c>
      <c r="D85" s="114"/>
      <c r="E85" s="163">
        <v>2255263</v>
      </c>
      <c r="F85" s="115"/>
      <c r="G85" s="166">
        <v>2255263</v>
      </c>
      <c r="H85" s="118"/>
      <c r="I85" s="117">
        <f t="shared" si="2"/>
        <v>4094</v>
      </c>
      <c r="J85" s="70">
        <f t="shared" si="3"/>
        <v>3817767</v>
      </c>
    </row>
    <row r="86" spans="2:10" x14ac:dyDescent="0.25">
      <c r="B86" s="68">
        <v>84</v>
      </c>
      <c r="C86" s="115" t="s">
        <v>334</v>
      </c>
      <c r="D86" s="114"/>
      <c r="E86" s="163">
        <v>2249807</v>
      </c>
      <c r="F86" s="115"/>
      <c r="G86" s="166">
        <v>2249807</v>
      </c>
      <c r="H86" s="118"/>
      <c r="I86" s="117">
        <f t="shared" si="2"/>
        <v>5456</v>
      </c>
      <c r="J86" s="70">
        <f t="shared" si="3"/>
        <v>3823223</v>
      </c>
    </row>
    <row r="87" spans="2:10" x14ac:dyDescent="0.25">
      <c r="B87" s="65">
        <v>85</v>
      </c>
      <c r="C87" s="115" t="s">
        <v>105</v>
      </c>
      <c r="D87" s="114"/>
      <c r="E87" s="163">
        <v>2249472</v>
      </c>
      <c r="F87" s="115"/>
      <c r="G87" s="166">
        <v>2249472</v>
      </c>
      <c r="H87" s="118"/>
      <c r="I87" s="117">
        <f t="shared" si="2"/>
        <v>335</v>
      </c>
      <c r="J87" s="70">
        <f t="shared" si="3"/>
        <v>3823558</v>
      </c>
    </row>
    <row r="88" spans="2:10" x14ac:dyDescent="0.25">
      <c r="B88" s="68">
        <v>86</v>
      </c>
      <c r="C88" s="115" t="s">
        <v>390</v>
      </c>
      <c r="D88" s="114"/>
      <c r="E88" s="163">
        <v>2242097</v>
      </c>
      <c r="F88" s="115"/>
      <c r="G88" s="166">
        <v>2242097</v>
      </c>
      <c r="H88" s="118"/>
      <c r="I88" s="117">
        <f t="shared" si="2"/>
        <v>7375</v>
      </c>
      <c r="J88" s="70">
        <f t="shared" si="3"/>
        <v>3830933</v>
      </c>
    </row>
    <row r="89" spans="2:10" ht="10.199999999999999" customHeight="1" x14ac:dyDescent="0.25">
      <c r="B89" s="68">
        <v>87</v>
      </c>
      <c r="C89" s="115" t="s">
        <v>106</v>
      </c>
      <c r="D89" s="114"/>
      <c r="E89" s="163">
        <v>2240829</v>
      </c>
      <c r="F89" s="115"/>
      <c r="G89" s="166">
        <v>2240829</v>
      </c>
      <c r="H89" s="118"/>
      <c r="I89" s="117">
        <f t="shared" si="2"/>
        <v>1268</v>
      </c>
      <c r="J89" s="70">
        <f t="shared" si="3"/>
        <v>3832201</v>
      </c>
    </row>
    <row r="90" spans="2:10" ht="10.199999999999999" customHeight="1" x14ac:dyDescent="0.25">
      <c r="B90" s="65">
        <v>88</v>
      </c>
      <c r="C90" s="115" t="s">
        <v>316</v>
      </c>
      <c r="D90" s="114"/>
      <c r="E90" s="163">
        <v>2235784</v>
      </c>
      <c r="F90" s="115"/>
      <c r="G90" s="166">
        <v>2235784</v>
      </c>
      <c r="H90" s="118"/>
      <c r="I90" s="117">
        <f t="shared" si="2"/>
        <v>5045</v>
      </c>
      <c r="J90" s="70">
        <f t="shared" si="3"/>
        <v>3837246</v>
      </c>
    </row>
    <row r="91" spans="2:10" ht="10.199999999999999" customHeight="1" x14ac:dyDescent="0.25">
      <c r="B91" s="68">
        <v>89</v>
      </c>
      <c r="C91" s="115" t="s">
        <v>202</v>
      </c>
      <c r="D91" s="114"/>
      <c r="E91" s="163">
        <v>2232477</v>
      </c>
      <c r="F91" s="115"/>
      <c r="G91" s="166">
        <v>2232477</v>
      </c>
      <c r="H91" s="118"/>
      <c r="I91" s="117">
        <f t="shared" si="2"/>
        <v>3307</v>
      </c>
      <c r="J91" s="70">
        <f t="shared" si="3"/>
        <v>3840553</v>
      </c>
    </row>
    <row r="92" spans="2:10" ht="10.199999999999999" customHeight="1" x14ac:dyDescent="0.25">
      <c r="B92" s="68">
        <v>90</v>
      </c>
      <c r="C92" s="115" t="s">
        <v>142</v>
      </c>
      <c r="D92" s="114"/>
      <c r="E92" s="163">
        <v>2229749</v>
      </c>
      <c r="F92" s="115"/>
      <c r="G92" s="166">
        <v>2229749</v>
      </c>
      <c r="H92" s="118"/>
      <c r="I92" s="117">
        <f t="shared" si="2"/>
        <v>2728</v>
      </c>
      <c r="J92" s="70">
        <f t="shared" si="3"/>
        <v>3843281</v>
      </c>
    </row>
    <row r="93" spans="2:10" ht="10.199999999999999" customHeight="1" x14ac:dyDescent="0.25">
      <c r="B93" s="65">
        <v>91</v>
      </c>
      <c r="C93" s="115" t="s">
        <v>312</v>
      </c>
      <c r="D93" s="114"/>
      <c r="E93" s="163">
        <v>2219692</v>
      </c>
      <c r="F93" s="115"/>
      <c r="G93" s="166">
        <v>2219692</v>
      </c>
      <c r="H93" s="118"/>
      <c r="I93" s="117">
        <f t="shared" si="2"/>
        <v>10057</v>
      </c>
      <c r="J93" s="70">
        <f t="shared" si="3"/>
        <v>3853338</v>
      </c>
    </row>
    <row r="94" spans="2:10" ht="10.199999999999999" customHeight="1" x14ac:dyDescent="0.25">
      <c r="B94" s="68">
        <v>92</v>
      </c>
      <c r="C94" s="115" t="s">
        <v>107</v>
      </c>
      <c r="D94" s="114"/>
      <c r="E94" s="163">
        <v>2214605</v>
      </c>
      <c r="F94" s="115"/>
      <c r="G94" s="166">
        <v>2214605</v>
      </c>
      <c r="H94" s="118"/>
      <c r="I94" s="117">
        <f t="shared" si="2"/>
        <v>5087</v>
      </c>
      <c r="J94" s="70">
        <f t="shared" si="3"/>
        <v>3858425</v>
      </c>
    </row>
    <row r="95" spans="2:10" ht="10.199999999999999" customHeight="1" x14ac:dyDescent="0.25">
      <c r="B95" s="68">
        <v>93</v>
      </c>
      <c r="C95" s="115" t="s">
        <v>427</v>
      </c>
      <c r="D95" s="114"/>
      <c r="E95" s="163">
        <v>2208694</v>
      </c>
      <c r="F95" s="115"/>
      <c r="G95" s="166">
        <v>2208694</v>
      </c>
      <c r="H95" s="118"/>
      <c r="I95" s="117">
        <f t="shared" si="2"/>
        <v>5911</v>
      </c>
      <c r="J95" s="70">
        <f t="shared" si="3"/>
        <v>3864336</v>
      </c>
    </row>
    <row r="96" spans="2:10" ht="10.199999999999999" customHeight="1" x14ac:dyDescent="0.25">
      <c r="B96" s="65">
        <v>94</v>
      </c>
      <c r="C96" s="115" t="s">
        <v>418</v>
      </c>
      <c r="D96" s="114"/>
      <c r="E96" s="163">
        <v>2202372</v>
      </c>
      <c r="F96" s="115"/>
      <c r="G96" s="166">
        <v>2202372</v>
      </c>
      <c r="H96" s="118"/>
      <c r="I96" s="117">
        <f t="shared" si="2"/>
        <v>6322</v>
      </c>
      <c r="J96" s="70">
        <f t="shared" si="3"/>
        <v>3870658</v>
      </c>
    </row>
    <row r="97" spans="2:10" x14ac:dyDescent="0.25">
      <c r="B97" s="68">
        <v>95</v>
      </c>
      <c r="C97" s="115" t="s">
        <v>410</v>
      </c>
      <c r="D97" s="114"/>
      <c r="E97" s="163">
        <v>2183729</v>
      </c>
      <c r="F97" s="115"/>
      <c r="G97" s="166">
        <v>2183729</v>
      </c>
      <c r="H97" s="118"/>
      <c r="I97" s="117">
        <f t="shared" si="2"/>
        <v>18643</v>
      </c>
      <c r="J97" s="70">
        <f t="shared" si="3"/>
        <v>3889301</v>
      </c>
    </row>
    <row r="98" spans="2:10" x14ac:dyDescent="0.25">
      <c r="B98" s="68">
        <v>96</v>
      </c>
      <c r="C98" s="115" t="s">
        <v>231</v>
      </c>
      <c r="D98" s="114"/>
      <c r="E98" s="163">
        <v>2153661</v>
      </c>
      <c r="F98" s="115"/>
      <c r="G98" s="166">
        <v>2153661</v>
      </c>
      <c r="H98" s="118"/>
      <c r="I98" s="117">
        <f t="shared" si="2"/>
        <v>30068</v>
      </c>
      <c r="J98" s="70">
        <f t="shared" si="3"/>
        <v>3919369</v>
      </c>
    </row>
    <row r="99" spans="2:10" x14ac:dyDescent="0.25">
      <c r="B99" s="65">
        <v>97</v>
      </c>
      <c r="C99" s="115" t="s">
        <v>436</v>
      </c>
      <c r="D99" s="114"/>
      <c r="E99" s="163">
        <v>2145324</v>
      </c>
      <c r="F99" s="115"/>
      <c r="G99" s="166">
        <v>2145324</v>
      </c>
      <c r="H99" s="118"/>
      <c r="I99" s="117">
        <f t="shared" si="2"/>
        <v>8337</v>
      </c>
      <c r="J99" s="70">
        <f t="shared" si="3"/>
        <v>3927706</v>
      </c>
    </row>
    <row r="100" spans="2:10" x14ac:dyDescent="0.25">
      <c r="B100" s="68">
        <v>98</v>
      </c>
      <c r="C100" s="115" t="s">
        <v>222</v>
      </c>
      <c r="D100" s="114"/>
      <c r="E100" s="163">
        <v>2136160</v>
      </c>
      <c r="F100" s="115"/>
      <c r="G100" s="166">
        <v>2136160</v>
      </c>
      <c r="H100" s="118"/>
      <c r="I100" s="117">
        <f t="shared" si="2"/>
        <v>9164</v>
      </c>
      <c r="J100" s="70">
        <f t="shared" si="3"/>
        <v>3936870</v>
      </c>
    </row>
    <row r="101" spans="2:10" x14ac:dyDescent="0.25">
      <c r="B101" s="68">
        <v>99</v>
      </c>
      <c r="C101" s="115" t="s">
        <v>315</v>
      </c>
      <c r="D101" s="114"/>
      <c r="E101" s="163">
        <v>2134650</v>
      </c>
      <c r="F101" s="115"/>
      <c r="G101" s="166">
        <v>2134650</v>
      </c>
      <c r="H101" s="118"/>
      <c r="I101" s="117">
        <f t="shared" si="2"/>
        <v>1510</v>
      </c>
      <c r="J101" s="70">
        <f t="shared" si="3"/>
        <v>3938380</v>
      </c>
    </row>
    <row r="102" spans="2:10" x14ac:dyDescent="0.25">
      <c r="B102" s="65">
        <v>100</v>
      </c>
      <c r="C102" s="115" t="s">
        <v>208</v>
      </c>
      <c r="D102" s="114"/>
      <c r="E102" s="163">
        <v>2115577</v>
      </c>
      <c r="F102" s="115"/>
      <c r="G102" s="166">
        <v>2115577</v>
      </c>
      <c r="H102" s="118"/>
      <c r="I102" s="117">
        <f t="shared" si="2"/>
        <v>19073</v>
      </c>
      <c r="J102" s="70">
        <f t="shared" si="3"/>
        <v>3957453</v>
      </c>
    </row>
    <row r="103" spans="2:10" x14ac:dyDescent="0.25">
      <c r="B103" s="68">
        <v>101</v>
      </c>
      <c r="C103" s="115" t="s">
        <v>413</v>
      </c>
      <c r="D103" s="114"/>
      <c r="E103" s="163">
        <v>2079885</v>
      </c>
      <c r="F103" s="115"/>
      <c r="G103" s="166">
        <v>2079885</v>
      </c>
      <c r="H103" s="118"/>
      <c r="I103" s="117">
        <f t="shared" si="2"/>
        <v>35692</v>
      </c>
      <c r="J103" s="70">
        <f t="shared" si="3"/>
        <v>3993145</v>
      </c>
    </row>
    <row r="104" spans="2:10" x14ac:dyDescent="0.25">
      <c r="B104" s="68">
        <v>102</v>
      </c>
      <c r="C104" s="115" t="s">
        <v>350</v>
      </c>
      <c r="D104" s="114"/>
      <c r="E104" s="163">
        <v>2064508</v>
      </c>
      <c r="F104" s="115"/>
      <c r="G104" s="166">
        <v>2064508</v>
      </c>
      <c r="H104" s="118"/>
      <c r="I104" s="117">
        <f t="shared" si="2"/>
        <v>15377</v>
      </c>
      <c r="J104" s="70">
        <f t="shared" si="3"/>
        <v>4008522</v>
      </c>
    </row>
    <row r="105" spans="2:10" x14ac:dyDescent="0.25">
      <c r="B105" s="65">
        <v>103</v>
      </c>
      <c r="C105" s="115" t="s">
        <v>307</v>
      </c>
      <c r="D105" s="114"/>
      <c r="E105" s="163">
        <v>2056526</v>
      </c>
      <c r="F105" s="115"/>
      <c r="G105" s="166">
        <v>2056526</v>
      </c>
      <c r="H105" s="118"/>
      <c r="I105" s="117">
        <f t="shared" si="2"/>
        <v>7982</v>
      </c>
      <c r="J105" s="70">
        <f t="shared" si="3"/>
        <v>4016504</v>
      </c>
    </row>
    <row r="106" spans="2:10" x14ac:dyDescent="0.25">
      <c r="B106" s="68">
        <v>104</v>
      </c>
      <c r="C106" s="115" t="s">
        <v>340</v>
      </c>
      <c r="D106" s="114"/>
      <c r="E106" s="163">
        <v>2043458</v>
      </c>
      <c r="F106" s="115"/>
      <c r="G106" s="166">
        <v>2043458</v>
      </c>
      <c r="H106" s="118"/>
      <c r="I106" s="117">
        <f t="shared" si="2"/>
        <v>13068</v>
      </c>
      <c r="J106" s="70">
        <f t="shared" si="3"/>
        <v>4029572</v>
      </c>
    </row>
    <row r="107" spans="2:10" x14ac:dyDescent="0.25">
      <c r="B107" s="68">
        <v>105</v>
      </c>
      <c r="C107" s="115" t="s">
        <v>403</v>
      </c>
      <c r="D107" s="114"/>
      <c r="E107" s="163">
        <v>2015853</v>
      </c>
      <c r="F107" s="115"/>
      <c r="G107" s="166">
        <v>2015853</v>
      </c>
      <c r="H107" s="118"/>
      <c r="I107" s="117">
        <f t="shared" si="2"/>
        <v>27605</v>
      </c>
      <c r="J107" s="70">
        <f t="shared" si="3"/>
        <v>4057177</v>
      </c>
    </row>
    <row r="108" spans="2:10" x14ac:dyDescent="0.25">
      <c r="B108" s="65">
        <v>106</v>
      </c>
      <c r="C108" s="115" t="s">
        <v>85</v>
      </c>
      <c r="D108" s="114"/>
      <c r="E108" s="163">
        <v>2014733</v>
      </c>
      <c r="F108" s="115"/>
      <c r="G108" s="166">
        <v>2014733</v>
      </c>
      <c r="H108" s="116"/>
      <c r="I108" s="117">
        <f t="shared" si="2"/>
        <v>1120</v>
      </c>
      <c r="J108" s="70">
        <f t="shared" si="3"/>
        <v>4058297</v>
      </c>
    </row>
    <row r="109" spans="2:10" x14ac:dyDescent="0.25">
      <c r="B109" s="68">
        <v>107</v>
      </c>
      <c r="C109" s="115" t="s">
        <v>314</v>
      </c>
      <c r="D109" s="114"/>
      <c r="E109" s="163">
        <v>2010868</v>
      </c>
      <c r="F109" s="115"/>
      <c r="G109" s="166">
        <v>2010868</v>
      </c>
      <c r="H109" s="116"/>
      <c r="I109" s="117">
        <f t="shared" si="2"/>
        <v>3865</v>
      </c>
      <c r="J109" s="70">
        <f t="shared" si="3"/>
        <v>4062162</v>
      </c>
    </row>
    <row r="110" spans="2:10" x14ac:dyDescent="0.25">
      <c r="B110" s="68">
        <v>108</v>
      </c>
      <c r="C110" s="115" t="s">
        <v>391</v>
      </c>
      <c r="D110" s="114"/>
      <c r="E110" s="163">
        <v>1984421</v>
      </c>
      <c r="F110" s="115"/>
      <c r="G110" s="166">
        <v>1984421</v>
      </c>
      <c r="H110" s="116"/>
      <c r="I110" s="117">
        <f t="shared" si="2"/>
        <v>26447</v>
      </c>
      <c r="J110" s="70">
        <f t="shared" si="3"/>
        <v>4088609</v>
      </c>
    </row>
    <row r="111" spans="2:10" x14ac:dyDescent="0.25">
      <c r="B111" s="65">
        <v>109</v>
      </c>
      <c r="C111" s="115" t="s">
        <v>396</v>
      </c>
      <c r="D111" s="114"/>
      <c r="E111" s="163">
        <v>1979822</v>
      </c>
      <c r="F111" s="115"/>
      <c r="G111" s="166">
        <v>1979822</v>
      </c>
      <c r="H111" s="116"/>
      <c r="I111" s="117">
        <f t="shared" si="2"/>
        <v>4599</v>
      </c>
      <c r="J111" s="70">
        <f t="shared" si="3"/>
        <v>4093208</v>
      </c>
    </row>
    <row r="112" spans="2:10" x14ac:dyDescent="0.25">
      <c r="B112" s="68">
        <v>110</v>
      </c>
      <c r="C112" s="115" t="s">
        <v>213</v>
      </c>
      <c r="D112" s="114"/>
      <c r="E112" s="163">
        <v>1976810</v>
      </c>
      <c r="F112" s="115"/>
      <c r="G112" s="166">
        <v>1976810</v>
      </c>
      <c r="H112" s="116"/>
      <c r="I112" s="117">
        <f t="shared" si="2"/>
        <v>3012</v>
      </c>
      <c r="J112" s="70">
        <f t="shared" si="3"/>
        <v>4096220</v>
      </c>
    </row>
    <row r="113" spans="2:10" x14ac:dyDescent="0.25">
      <c r="B113" s="68">
        <v>111</v>
      </c>
      <c r="C113" s="115" t="s">
        <v>210</v>
      </c>
      <c r="D113" s="114"/>
      <c r="E113" s="163">
        <v>1963129</v>
      </c>
      <c r="F113" s="115"/>
      <c r="G113" s="166">
        <v>1963129</v>
      </c>
      <c r="H113" s="116"/>
      <c r="I113" s="117">
        <f t="shared" si="2"/>
        <v>13681</v>
      </c>
      <c r="J113" s="70">
        <f t="shared" si="3"/>
        <v>4109901</v>
      </c>
    </row>
    <row r="114" spans="2:10" x14ac:dyDescent="0.25">
      <c r="B114" s="65">
        <v>112</v>
      </c>
      <c r="C114" s="115" t="s">
        <v>216</v>
      </c>
      <c r="D114" s="114"/>
      <c r="E114" s="163">
        <v>1958071</v>
      </c>
      <c r="F114" s="115"/>
      <c r="G114" s="166">
        <v>1958071</v>
      </c>
      <c r="H114" s="116"/>
      <c r="I114" s="117">
        <f t="shared" si="2"/>
        <v>5058</v>
      </c>
      <c r="J114" s="70">
        <f t="shared" si="3"/>
        <v>4114959</v>
      </c>
    </row>
    <row r="115" spans="2:10" x14ac:dyDescent="0.25">
      <c r="B115" s="68">
        <v>113</v>
      </c>
      <c r="C115" s="115" t="s">
        <v>428</v>
      </c>
      <c r="D115" s="114"/>
      <c r="E115" s="163">
        <v>1949845</v>
      </c>
      <c r="F115" s="115"/>
      <c r="G115" s="166">
        <v>1949845</v>
      </c>
      <c r="H115" s="116"/>
      <c r="I115" s="117">
        <f t="shared" si="2"/>
        <v>8226</v>
      </c>
      <c r="J115" s="70">
        <f t="shared" si="3"/>
        <v>4123185</v>
      </c>
    </row>
    <row r="116" spans="2:10" x14ac:dyDescent="0.25">
      <c r="B116" s="68">
        <v>114</v>
      </c>
      <c r="C116" s="115" t="s">
        <v>209</v>
      </c>
      <c r="D116" s="114"/>
      <c r="E116" s="163">
        <v>1947740</v>
      </c>
      <c r="F116" s="115"/>
      <c r="G116" s="166">
        <v>1947740</v>
      </c>
      <c r="H116" s="116"/>
      <c r="I116" s="117">
        <f t="shared" si="2"/>
        <v>2105</v>
      </c>
      <c r="J116" s="70">
        <f t="shared" si="3"/>
        <v>4125290</v>
      </c>
    </row>
    <row r="117" spans="2:10" x14ac:dyDescent="0.25">
      <c r="B117" s="65">
        <v>115</v>
      </c>
      <c r="C117" s="115" t="s">
        <v>363</v>
      </c>
      <c r="D117" s="114"/>
      <c r="E117" s="163">
        <v>1941421</v>
      </c>
      <c r="F117" s="115"/>
      <c r="G117" s="166">
        <v>1941421</v>
      </c>
      <c r="H117" s="116"/>
      <c r="I117" s="117">
        <f t="shared" si="2"/>
        <v>6319</v>
      </c>
      <c r="J117" s="70">
        <f t="shared" si="3"/>
        <v>4131609</v>
      </c>
    </row>
    <row r="118" spans="2:10" x14ac:dyDescent="0.25">
      <c r="B118" s="68">
        <v>116</v>
      </c>
      <c r="C118" s="115" t="s">
        <v>83</v>
      </c>
      <c r="D118" s="114"/>
      <c r="E118" s="163">
        <v>1917120</v>
      </c>
      <c r="F118" s="115"/>
      <c r="G118" s="166">
        <v>1917120</v>
      </c>
      <c r="H118" s="116"/>
      <c r="I118" s="117">
        <f t="shared" si="2"/>
        <v>24301</v>
      </c>
      <c r="J118" s="70">
        <f t="shared" si="3"/>
        <v>4155910</v>
      </c>
    </row>
    <row r="119" spans="2:10" x14ac:dyDescent="0.25">
      <c r="B119" s="68">
        <v>117</v>
      </c>
      <c r="C119" s="115" t="s">
        <v>389</v>
      </c>
      <c r="D119" s="114"/>
      <c r="E119" s="163">
        <v>1898000</v>
      </c>
      <c r="F119" s="115"/>
      <c r="G119" s="166">
        <v>1898000</v>
      </c>
      <c r="H119" s="116"/>
      <c r="I119" s="117">
        <f t="shared" si="2"/>
        <v>19120</v>
      </c>
      <c r="J119" s="70">
        <f t="shared" si="3"/>
        <v>4175030</v>
      </c>
    </row>
    <row r="120" spans="2:10" x14ac:dyDescent="0.25">
      <c r="B120" s="65">
        <v>118</v>
      </c>
      <c r="C120" s="115" t="s">
        <v>367</v>
      </c>
      <c r="D120" s="114"/>
      <c r="E120" s="163">
        <v>1897047</v>
      </c>
      <c r="F120" s="115"/>
      <c r="G120" s="166">
        <v>1897047</v>
      </c>
      <c r="H120" s="116"/>
      <c r="I120" s="117">
        <f t="shared" si="2"/>
        <v>953</v>
      </c>
      <c r="J120" s="70">
        <f t="shared" si="3"/>
        <v>4175983</v>
      </c>
    </row>
    <row r="121" spans="2:10" x14ac:dyDescent="0.25">
      <c r="B121" s="68">
        <v>119</v>
      </c>
      <c r="C121" s="115" t="s">
        <v>355</v>
      </c>
      <c r="D121" s="114"/>
      <c r="E121" s="163">
        <v>1885389</v>
      </c>
      <c r="F121" s="115"/>
      <c r="G121" s="166">
        <v>1885389</v>
      </c>
      <c r="H121" s="116"/>
      <c r="I121" s="117">
        <f t="shared" si="2"/>
        <v>11658</v>
      </c>
      <c r="J121" s="70">
        <f t="shared" si="3"/>
        <v>4187641</v>
      </c>
    </row>
    <row r="122" spans="2:10" x14ac:dyDescent="0.25">
      <c r="B122" s="68">
        <v>120</v>
      </c>
      <c r="C122" s="115" t="s">
        <v>229</v>
      </c>
      <c r="D122" s="114"/>
      <c r="E122" s="163">
        <v>1883080</v>
      </c>
      <c r="F122" s="115"/>
      <c r="G122" s="166">
        <v>1883080</v>
      </c>
      <c r="H122" s="116"/>
      <c r="I122" s="117">
        <f t="shared" si="2"/>
        <v>2309</v>
      </c>
      <c r="J122" s="70">
        <f t="shared" si="3"/>
        <v>4189950</v>
      </c>
    </row>
    <row r="123" spans="2:10" x14ac:dyDescent="0.25">
      <c r="B123" s="65">
        <v>121</v>
      </c>
      <c r="C123" s="115" t="s">
        <v>227</v>
      </c>
      <c r="D123" s="114"/>
      <c r="E123" s="163">
        <v>1881522</v>
      </c>
      <c r="F123" s="115"/>
      <c r="G123" s="166">
        <v>1881522</v>
      </c>
      <c r="H123" s="116"/>
      <c r="I123" s="117">
        <f t="shared" si="2"/>
        <v>1558</v>
      </c>
      <c r="J123" s="70">
        <f t="shared" si="3"/>
        <v>4191508</v>
      </c>
    </row>
    <row r="124" spans="2:10" x14ac:dyDescent="0.25">
      <c r="B124" s="68">
        <v>122</v>
      </c>
      <c r="C124" s="115" t="s">
        <v>219</v>
      </c>
      <c r="D124" s="114"/>
      <c r="E124" s="163">
        <v>1879318</v>
      </c>
      <c r="F124" s="115"/>
      <c r="G124" s="166">
        <v>1879318</v>
      </c>
      <c r="H124" s="116"/>
      <c r="I124" s="117">
        <f t="shared" si="2"/>
        <v>2204</v>
      </c>
      <c r="J124" s="70">
        <f t="shared" si="3"/>
        <v>4193712</v>
      </c>
    </row>
    <row r="125" spans="2:10" x14ac:dyDescent="0.25">
      <c r="B125" s="68">
        <v>123</v>
      </c>
      <c r="C125" s="115" t="s">
        <v>408</v>
      </c>
      <c r="D125" s="114"/>
      <c r="E125" s="163">
        <v>1877638</v>
      </c>
      <c r="F125" s="115"/>
      <c r="G125" s="166">
        <v>1877638</v>
      </c>
      <c r="H125" s="116"/>
      <c r="I125" s="117">
        <f t="shared" si="2"/>
        <v>1680</v>
      </c>
      <c r="J125" s="70">
        <f t="shared" si="3"/>
        <v>4195392</v>
      </c>
    </row>
    <row r="126" spans="2:10" x14ac:dyDescent="0.25">
      <c r="B126" s="65">
        <v>124</v>
      </c>
      <c r="C126" s="115" t="s">
        <v>104</v>
      </c>
      <c r="D126" s="114"/>
      <c r="E126" s="163">
        <v>1873517</v>
      </c>
      <c r="F126" s="115"/>
      <c r="G126" s="166">
        <v>1873517</v>
      </c>
      <c r="H126" s="116"/>
      <c r="I126" s="117">
        <f t="shared" si="2"/>
        <v>4121</v>
      </c>
      <c r="J126" s="70">
        <f t="shared" si="3"/>
        <v>4199513</v>
      </c>
    </row>
    <row r="127" spans="2:10" x14ac:dyDescent="0.25">
      <c r="B127" s="68">
        <v>125</v>
      </c>
      <c r="C127" s="115" t="s">
        <v>333</v>
      </c>
      <c r="D127" s="114"/>
      <c r="E127" s="163">
        <v>1839280</v>
      </c>
      <c r="F127" s="115"/>
      <c r="G127" s="166">
        <v>1839280</v>
      </c>
      <c r="H127" s="116"/>
      <c r="I127" s="117">
        <f t="shared" si="2"/>
        <v>34237</v>
      </c>
      <c r="J127" s="70">
        <f t="shared" si="3"/>
        <v>4233750</v>
      </c>
    </row>
    <row r="128" spans="2:10" x14ac:dyDescent="0.25">
      <c r="B128" s="68">
        <v>126</v>
      </c>
      <c r="C128" s="115" t="s">
        <v>420</v>
      </c>
      <c r="D128" s="114"/>
      <c r="E128" s="163">
        <v>1839157</v>
      </c>
      <c r="F128" s="115"/>
      <c r="G128" s="166">
        <v>1839157</v>
      </c>
      <c r="H128" s="116"/>
      <c r="I128" s="117">
        <f t="shared" si="2"/>
        <v>123</v>
      </c>
      <c r="J128" s="70">
        <f t="shared" si="3"/>
        <v>4233873</v>
      </c>
    </row>
    <row r="129" spans="2:10" x14ac:dyDescent="0.25">
      <c r="B129" s="65">
        <v>127</v>
      </c>
      <c r="C129" s="115" t="s">
        <v>411</v>
      </c>
      <c r="D129" s="114"/>
      <c r="E129" s="163">
        <v>1830995</v>
      </c>
      <c r="F129" s="115"/>
      <c r="G129" s="166">
        <v>1830995</v>
      </c>
      <c r="H129" s="116"/>
      <c r="I129" s="117">
        <f t="shared" si="2"/>
        <v>8162</v>
      </c>
      <c r="J129" s="70">
        <f t="shared" si="3"/>
        <v>4242035</v>
      </c>
    </row>
    <row r="130" spans="2:10" x14ac:dyDescent="0.25">
      <c r="B130" s="68">
        <v>128</v>
      </c>
      <c r="C130" s="115" t="s">
        <v>432</v>
      </c>
      <c r="D130" s="114"/>
      <c r="E130" s="163">
        <v>1828294</v>
      </c>
      <c r="F130" s="115"/>
      <c r="G130" s="166">
        <v>1828294</v>
      </c>
      <c r="H130" s="116"/>
      <c r="I130" s="117">
        <f t="shared" si="2"/>
        <v>2701</v>
      </c>
      <c r="J130" s="70">
        <f t="shared" si="3"/>
        <v>4244736</v>
      </c>
    </row>
    <row r="131" spans="2:10" x14ac:dyDescent="0.25">
      <c r="B131" s="68">
        <v>129</v>
      </c>
      <c r="C131" s="115" t="s">
        <v>232</v>
      </c>
      <c r="D131" s="114"/>
      <c r="E131" s="163">
        <v>1824034</v>
      </c>
      <c r="F131" s="115"/>
      <c r="G131" s="166">
        <v>1824034</v>
      </c>
      <c r="H131" s="116"/>
      <c r="I131" s="117">
        <f t="shared" si="2"/>
        <v>4260</v>
      </c>
      <c r="J131" s="70">
        <f t="shared" si="3"/>
        <v>4248996</v>
      </c>
    </row>
    <row r="132" spans="2:10" x14ac:dyDescent="0.25">
      <c r="B132" s="65">
        <v>130</v>
      </c>
      <c r="C132" s="115" t="s">
        <v>230</v>
      </c>
      <c r="D132" s="114"/>
      <c r="E132" s="163">
        <v>1796867</v>
      </c>
      <c r="F132" s="115"/>
      <c r="G132" s="166">
        <v>1796867</v>
      </c>
      <c r="H132" s="116"/>
      <c r="I132" s="117">
        <f t="shared" si="2"/>
        <v>27167</v>
      </c>
      <c r="J132" s="70">
        <f t="shared" si="3"/>
        <v>4276163</v>
      </c>
    </row>
    <row r="133" spans="2:10" x14ac:dyDescent="0.25">
      <c r="B133" s="68">
        <v>131</v>
      </c>
      <c r="C133" s="115" t="s">
        <v>309</v>
      </c>
      <c r="D133" s="114"/>
      <c r="E133" s="163">
        <v>1793029</v>
      </c>
      <c r="F133" s="115"/>
      <c r="G133" s="166">
        <v>1793029</v>
      </c>
      <c r="H133" s="116"/>
      <c r="I133" s="117">
        <f t="shared" ref="I133:I218" si="4">G132-G133</f>
        <v>3838</v>
      </c>
      <c r="J133" s="70">
        <f t="shared" ref="J133:J218" si="5">$G$3-G133</f>
        <v>4280001</v>
      </c>
    </row>
    <row r="134" spans="2:10" x14ac:dyDescent="0.25">
      <c r="B134" s="68">
        <v>132</v>
      </c>
      <c r="C134" s="115" t="s">
        <v>395</v>
      </c>
      <c r="D134" s="114"/>
      <c r="E134" s="163">
        <v>1775643</v>
      </c>
      <c r="F134" s="115"/>
      <c r="G134" s="166">
        <v>1775643</v>
      </c>
      <c r="H134" s="116"/>
      <c r="I134" s="117">
        <f t="shared" si="4"/>
        <v>17386</v>
      </c>
      <c r="J134" s="70">
        <f t="shared" si="5"/>
        <v>4297387</v>
      </c>
    </row>
    <row r="135" spans="2:10" x14ac:dyDescent="0.25">
      <c r="B135" s="65">
        <v>133</v>
      </c>
      <c r="C135" s="115" t="s">
        <v>73</v>
      </c>
      <c r="D135" s="114"/>
      <c r="E135" s="163">
        <v>1774516</v>
      </c>
      <c r="F135" s="115"/>
      <c r="G135" s="166">
        <v>1774516</v>
      </c>
      <c r="H135" s="116"/>
      <c r="I135" s="117">
        <f t="shared" si="4"/>
        <v>1127</v>
      </c>
      <c r="J135" s="70">
        <f t="shared" si="5"/>
        <v>4298514</v>
      </c>
    </row>
    <row r="136" spans="2:10" x14ac:dyDescent="0.25">
      <c r="B136" s="68">
        <v>134</v>
      </c>
      <c r="C136" s="115" t="s">
        <v>140</v>
      </c>
      <c r="D136" s="114"/>
      <c r="E136" s="163">
        <v>1770007</v>
      </c>
      <c r="F136" s="115"/>
      <c r="G136" s="166">
        <v>1770007</v>
      </c>
      <c r="H136" s="116"/>
      <c r="I136" s="117">
        <f t="shared" si="4"/>
        <v>4509</v>
      </c>
      <c r="J136" s="70">
        <f t="shared" si="5"/>
        <v>4303023</v>
      </c>
    </row>
    <row r="137" spans="2:10" x14ac:dyDescent="0.25">
      <c r="B137" s="68">
        <v>135</v>
      </c>
      <c r="C137" s="115" t="s">
        <v>349</v>
      </c>
      <c r="D137" s="114"/>
      <c r="E137" s="163">
        <v>1769284</v>
      </c>
      <c r="F137" s="115"/>
      <c r="G137" s="166">
        <v>1769284</v>
      </c>
      <c r="H137" s="116"/>
      <c r="I137" s="117">
        <f t="shared" si="4"/>
        <v>723</v>
      </c>
      <c r="J137" s="70">
        <f t="shared" si="5"/>
        <v>4303746</v>
      </c>
    </row>
    <row r="138" spans="2:10" x14ac:dyDescent="0.25">
      <c r="B138" s="65">
        <v>136</v>
      </c>
      <c r="C138" s="115" t="s">
        <v>239</v>
      </c>
      <c r="D138" s="114"/>
      <c r="E138" s="163">
        <v>1749304</v>
      </c>
      <c r="F138" s="115"/>
      <c r="G138" s="166">
        <v>1749304</v>
      </c>
      <c r="H138" s="116"/>
      <c r="I138" s="117">
        <f t="shared" si="4"/>
        <v>19980</v>
      </c>
      <c r="J138" s="70">
        <f t="shared" si="5"/>
        <v>4323726</v>
      </c>
    </row>
    <row r="139" spans="2:10" x14ac:dyDescent="0.25">
      <c r="B139" s="68">
        <v>137</v>
      </c>
      <c r="C139" s="115" t="s">
        <v>223</v>
      </c>
      <c r="D139" s="114"/>
      <c r="E139" s="163">
        <v>1742130</v>
      </c>
      <c r="F139" s="115"/>
      <c r="G139" s="166">
        <v>1742130</v>
      </c>
      <c r="H139" s="116"/>
      <c r="I139" s="117">
        <f t="shared" si="4"/>
        <v>7174</v>
      </c>
      <c r="J139" s="70">
        <f t="shared" si="5"/>
        <v>4330900</v>
      </c>
    </row>
    <row r="140" spans="2:10" x14ac:dyDescent="0.25">
      <c r="B140" s="68">
        <v>138</v>
      </c>
      <c r="C140" s="115" t="s">
        <v>338</v>
      </c>
      <c r="D140" s="114"/>
      <c r="E140" s="163">
        <v>1740903</v>
      </c>
      <c r="F140" s="115"/>
      <c r="G140" s="166">
        <v>1740903</v>
      </c>
      <c r="H140" s="116"/>
      <c r="I140" s="117">
        <f t="shared" si="4"/>
        <v>1227</v>
      </c>
      <c r="J140" s="70">
        <f t="shared" si="5"/>
        <v>4332127</v>
      </c>
    </row>
    <row r="141" spans="2:10" x14ac:dyDescent="0.25">
      <c r="B141" s="65">
        <v>139</v>
      </c>
      <c r="C141" s="115" t="s">
        <v>361</v>
      </c>
      <c r="D141" s="114"/>
      <c r="E141" s="163">
        <v>1737754</v>
      </c>
      <c r="F141" s="115"/>
      <c r="G141" s="166">
        <v>1737754</v>
      </c>
      <c r="H141" s="116"/>
      <c r="I141" s="117">
        <f t="shared" si="4"/>
        <v>3149</v>
      </c>
      <c r="J141" s="70">
        <f t="shared" si="5"/>
        <v>4335276</v>
      </c>
    </row>
    <row r="142" spans="2:10" x14ac:dyDescent="0.25">
      <c r="B142" s="68">
        <v>140</v>
      </c>
      <c r="C142" s="115" t="s">
        <v>426</v>
      </c>
      <c r="D142" s="114"/>
      <c r="E142" s="163">
        <v>1702438</v>
      </c>
      <c r="F142" s="115"/>
      <c r="G142" s="166">
        <v>1702438</v>
      </c>
      <c r="H142" s="116"/>
      <c r="I142" s="117">
        <f t="shared" si="4"/>
        <v>35316</v>
      </c>
      <c r="J142" s="70">
        <f t="shared" si="5"/>
        <v>4370592</v>
      </c>
    </row>
    <row r="143" spans="2:10" x14ac:dyDescent="0.25">
      <c r="B143" s="68">
        <v>141</v>
      </c>
      <c r="C143" s="115" t="s">
        <v>431</v>
      </c>
      <c r="D143" s="114"/>
      <c r="E143" s="163">
        <v>1655647</v>
      </c>
      <c r="F143" s="115"/>
      <c r="G143" s="166">
        <v>1655647</v>
      </c>
      <c r="H143" s="116"/>
      <c r="I143" s="117">
        <f t="shared" si="4"/>
        <v>46791</v>
      </c>
      <c r="J143" s="70">
        <f t="shared" si="5"/>
        <v>4417383</v>
      </c>
    </row>
    <row r="144" spans="2:10" x14ac:dyDescent="0.25">
      <c r="B144" s="65">
        <v>142</v>
      </c>
      <c r="C144" s="115" t="s">
        <v>388</v>
      </c>
      <c r="D144" s="114"/>
      <c r="E144" s="163">
        <v>1643490</v>
      </c>
      <c r="F144" s="115"/>
      <c r="G144" s="166">
        <v>1643490</v>
      </c>
      <c r="H144" s="116"/>
      <c r="I144" s="117">
        <f t="shared" si="4"/>
        <v>12157</v>
      </c>
      <c r="J144" s="70">
        <f t="shared" si="5"/>
        <v>4429540</v>
      </c>
    </row>
    <row r="145" spans="2:10" x14ac:dyDescent="0.25">
      <c r="B145" s="68">
        <v>143</v>
      </c>
      <c r="C145" s="115" t="s">
        <v>368</v>
      </c>
      <c r="D145" s="114"/>
      <c r="E145" s="163">
        <v>1623322</v>
      </c>
      <c r="F145" s="115"/>
      <c r="G145" s="166">
        <v>1623322</v>
      </c>
      <c r="H145" s="116"/>
      <c r="I145" s="117">
        <f t="shared" si="4"/>
        <v>20168</v>
      </c>
      <c r="J145" s="70">
        <f t="shared" si="5"/>
        <v>4449708</v>
      </c>
    </row>
    <row r="146" spans="2:10" x14ac:dyDescent="0.25">
      <c r="B146" s="68">
        <v>144</v>
      </c>
      <c r="C146" s="115" t="s">
        <v>337</v>
      </c>
      <c r="D146" s="114"/>
      <c r="E146" s="163">
        <v>1616702</v>
      </c>
      <c r="F146" s="115"/>
      <c r="G146" s="166">
        <v>1616702</v>
      </c>
      <c r="H146" s="116"/>
      <c r="I146" s="117">
        <f t="shared" si="4"/>
        <v>6620</v>
      </c>
      <c r="J146" s="70">
        <f t="shared" si="5"/>
        <v>4456328</v>
      </c>
    </row>
    <row r="147" spans="2:10" x14ac:dyDescent="0.25">
      <c r="B147" s="65">
        <v>145</v>
      </c>
      <c r="C147" s="115" t="s">
        <v>419</v>
      </c>
      <c r="D147" s="114"/>
      <c r="E147" s="163">
        <v>1614141</v>
      </c>
      <c r="F147" s="115"/>
      <c r="G147" s="166">
        <v>1614141</v>
      </c>
      <c r="H147" s="116"/>
      <c r="I147" s="117">
        <f t="shared" si="4"/>
        <v>2561</v>
      </c>
      <c r="J147" s="70">
        <f t="shared" si="5"/>
        <v>4458889</v>
      </c>
    </row>
    <row r="148" spans="2:10" x14ac:dyDescent="0.25">
      <c r="B148" s="68">
        <v>146</v>
      </c>
      <c r="C148" s="115" t="s">
        <v>382</v>
      </c>
      <c r="D148" s="114"/>
      <c r="E148" s="163">
        <v>1582178</v>
      </c>
      <c r="F148" s="115"/>
      <c r="G148" s="166">
        <v>1582178</v>
      </c>
      <c r="H148" s="116"/>
      <c r="I148" s="117">
        <f t="shared" si="4"/>
        <v>31963</v>
      </c>
      <c r="J148" s="70">
        <f t="shared" si="5"/>
        <v>4490852</v>
      </c>
    </row>
    <row r="149" spans="2:10" x14ac:dyDescent="0.25">
      <c r="B149" s="68">
        <v>147</v>
      </c>
      <c r="C149" s="115" t="s">
        <v>79</v>
      </c>
      <c r="D149" s="114"/>
      <c r="E149" s="163">
        <v>1556997</v>
      </c>
      <c r="F149" s="115"/>
      <c r="G149" s="166">
        <v>1556997</v>
      </c>
      <c r="H149" s="116"/>
      <c r="I149" s="117">
        <f t="shared" si="4"/>
        <v>25181</v>
      </c>
      <c r="J149" s="70">
        <f t="shared" si="5"/>
        <v>4516033</v>
      </c>
    </row>
    <row r="150" spans="2:10" x14ac:dyDescent="0.25">
      <c r="B150" s="65">
        <v>148</v>
      </c>
      <c r="C150" s="115" t="s">
        <v>352</v>
      </c>
      <c r="D150" s="114"/>
      <c r="E150" s="163">
        <v>1554667</v>
      </c>
      <c r="F150" s="115"/>
      <c r="G150" s="166">
        <v>1554667</v>
      </c>
      <c r="H150" s="116"/>
      <c r="I150" s="117">
        <f t="shared" si="4"/>
        <v>2330</v>
      </c>
      <c r="J150" s="70">
        <f t="shared" si="5"/>
        <v>4518363</v>
      </c>
    </row>
    <row r="151" spans="2:10" x14ac:dyDescent="0.25">
      <c r="B151" s="68">
        <v>149</v>
      </c>
      <c r="C151" s="115" t="s">
        <v>404</v>
      </c>
      <c r="D151" s="114"/>
      <c r="E151" s="163">
        <v>1523920</v>
      </c>
      <c r="F151" s="115"/>
      <c r="G151" s="166">
        <v>1523920</v>
      </c>
      <c r="H151" s="116"/>
      <c r="I151" s="117">
        <f t="shared" si="4"/>
        <v>30747</v>
      </c>
      <c r="J151" s="70">
        <f t="shared" si="5"/>
        <v>4549110</v>
      </c>
    </row>
    <row r="152" spans="2:10" x14ac:dyDescent="0.25">
      <c r="B152" s="68">
        <v>150</v>
      </c>
      <c r="C152" s="115" t="s">
        <v>375</v>
      </c>
      <c r="D152" s="114"/>
      <c r="E152" s="163">
        <v>1518927</v>
      </c>
      <c r="F152" s="115"/>
      <c r="G152" s="166">
        <v>1518927</v>
      </c>
      <c r="H152" s="116"/>
      <c r="I152" s="117">
        <f t="shared" si="4"/>
        <v>4993</v>
      </c>
      <c r="J152" s="70">
        <f t="shared" si="5"/>
        <v>4554103</v>
      </c>
    </row>
    <row r="153" spans="2:10" x14ac:dyDescent="0.25">
      <c r="B153" s="65">
        <v>151</v>
      </c>
      <c r="C153" s="115" t="s">
        <v>211</v>
      </c>
      <c r="D153" s="114"/>
      <c r="E153" s="163">
        <v>1518874</v>
      </c>
      <c r="F153" s="115"/>
      <c r="G153" s="166">
        <v>1518874</v>
      </c>
      <c r="H153" s="116"/>
      <c r="I153" s="117">
        <f t="shared" si="4"/>
        <v>53</v>
      </c>
      <c r="J153" s="70">
        <f t="shared" si="5"/>
        <v>4554156</v>
      </c>
    </row>
    <row r="154" spans="2:10" x14ac:dyDescent="0.25">
      <c r="B154" s="68">
        <v>152</v>
      </c>
      <c r="C154" s="115" t="s">
        <v>342</v>
      </c>
      <c r="D154" s="114"/>
      <c r="E154" s="163">
        <v>1503232</v>
      </c>
      <c r="F154" s="115"/>
      <c r="G154" s="166">
        <v>1503232</v>
      </c>
      <c r="H154" s="116"/>
      <c r="I154" s="117">
        <f t="shared" si="4"/>
        <v>15642</v>
      </c>
      <c r="J154" s="70">
        <f t="shared" si="5"/>
        <v>4569798</v>
      </c>
    </row>
    <row r="155" spans="2:10" x14ac:dyDescent="0.25">
      <c r="B155" s="68">
        <v>153</v>
      </c>
      <c r="C155" s="115" t="s">
        <v>381</v>
      </c>
      <c r="D155" s="114"/>
      <c r="E155" s="163">
        <v>1501070</v>
      </c>
      <c r="F155" s="115"/>
      <c r="G155" s="166">
        <v>1501070</v>
      </c>
      <c r="H155" s="116"/>
      <c r="I155" s="117">
        <f t="shared" si="4"/>
        <v>2162</v>
      </c>
      <c r="J155" s="70">
        <f t="shared" si="5"/>
        <v>4571960</v>
      </c>
    </row>
    <row r="156" spans="2:10" x14ac:dyDescent="0.25">
      <c r="B156" s="65">
        <v>154</v>
      </c>
      <c r="C156" s="115" t="s">
        <v>412</v>
      </c>
      <c r="D156" s="114"/>
      <c r="E156" s="163">
        <v>1497864</v>
      </c>
      <c r="F156" s="115"/>
      <c r="G156" s="166">
        <v>1497864</v>
      </c>
      <c r="H156" s="116"/>
      <c r="I156" s="117">
        <f t="shared" si="4"/>
        <v>3206</v>
      </c>
      <c r="J156" s="70">
        <f t="shared" si="5"/>
        <v>4575166</v>
      </c>
    </row>
    <row r="157" spans="2:10" x14ac:dyDescent="0.25">
      <c r="B157" s="68">
        <v>155</v>
      </c>
      <c r="C157" s="115" t="s">
        <v>399</v>
      </c>
      <c r="D157" s="114"/>
      <c r="E157" s="163">
        <v>1488822</v>
      </c>
      <c r="F157" s="115"/>
      <c r="G157" s="166">
        <v>1488822</v>
      </c>
      <c r="H157" s="116"/>
      <c r="I157" s="117">
        <f t="shared" si="4"/>
        <v>9042</v>
      </c>
      <c r="J157" s="70">
        <f t="shared" si="5"/>
        <v>4584208</v>
      </c>
    </row>
    <row r="158" spans="2:10" x14ac:dyDescent="0.25">
      <c r="B158" s="68">
        <v>156</v>
      </c>
      <c r="C158" s="115" t="s">
        <v>144</v>
      </c>
      <c r="D158" s="114"/>
      <c r="E158" s="163">
        <v>1485000</v>
      </c>
      <c r="F158" s="115"/>
      <c r="G158" s="166">
        <v>1485000</v>
      </c>
      <c r="H158" s="116"/>
      <c r="I158" s="117">
        <f t="shared" si="4"/>
        <v>3822</v>
      </c>
      <c r="J158" s="70">
        <f t="shared" si="5"/>
        <v>4588030</v>
      </c>
    </row>
    <row r="159" spans="2:10" x14ac:dyDescent="0.25">
      <c r="B159" s="65">
        <v>157</v>
      </c>
      <c r="C159" s="115" t="s">
        <v>298</v>
      </c>
      <c r="D159" s="114"/>
      <c r="E159" s="163">
        <v>1477382</v>
      </c>
      <c r="F159" s="115"/>
      <c r="G159" s="166">
        <v>1477382</v>
      </c>
      <c r="H159" s="116"/>
      <c r="I159" s="117">
        <f t="shared" si="4"/>
        <v>7618</v>
      </c>
      <c r="J159" s="70">
        <f t="shared" si="5"/>
        <v>4595648</v>
      </c>
    </row>
    <row r="160" spans="2:10" x14ac:dyDescent="0.25">
      <c r="B160" s="68">
        <v>158</v>
      </c>
      <c r="C160" s="115" t="s">
        <v>366</v>
      </c>
      <c r="D160" s="114"/>
      <c r="E160" s="163">
        <v>1472689</v>
      </c>
      <c r="F160" s="115"/>
      <c r="G160" s="166">
        <v>1472689</v>
      </c>
      <c r="H160" s="116"/>
      <c r="I160" s="117">
        <f t="shared" si="4"/>
        <v>4693</v>
      </c>
      <c r="J160" s="70">
        <f t="shared" si="5"/>
        <v>4600341</v>
      </c>
    </row>
    <row r="161" spans="2:10" x14ac:dyDescent="0.25">
      <c r="B161" s="68">
        <v>159</v>
      </c>
      <c r="C161" s="115" t="s">
        <v>317</v>
      </c>
      <c r="D161" s="114"/>
      <c r="E161" s="163">
        <v>1464101</v>
      </c>
      <c r="F161" s="115"/>
      <c r="G161" s="166">
        <v>1464101</v>
      </c>
      <c r="H161" s="116"/>
      <c r="I161" s="117">
        <f t="shared" si="4"/>
        <v>8588</v>
      </c>
      <c r="J161" s="70">
        <f t="shared" si="5"/>
        <v>4608929</v>
      </c>
    </row>
    <row r="162" spans="2:10" x14ac:dyDescent="0.25">
      <c r="B162" s="65">
        <v>160</v>
      </c>
      <c r="C162" s="115" t="s">
        <v>416</v>
      </c>
      <c r="D162" s="114"/>
      <c r="E162" s="163">
        <v>1456061</v>
      </c>
      <c r="F162" s="115"/>
      <c r="G162" s="166">
        <v>1456061</v>
      </c>
      <c r="H162" s="116"/>
      <c r="I162" s="117">
        <f t="shared" si="4"/>
        <v>8040</v>
      </c>
      <c r="J162" s="70">
        <f t="shared" si="5"/>
        <v>4616969</v>
      </c>
    </row>
    <row r="163" spans="2:10" x14ac:dyDescent="0.25">
      <c r="B163" s="68">
        <v>161</v>
      </c>
      <c r="C163" s="115" t="s">
        <v>433</v>
      </c>
      <c r="D163" s="114"/>
      <c r="E163" s="163">
        <v>1454838</v>
      </c>
      <c r="F163" s="115"/>
      <c r="G163" s="166">
        <v>1454838</v>
      </c>
      <c r="H163" s="116"/>
      <c r="I163" s="117">
        <f t="shared" si="4"/>
        <v>1223</v>
      </c>
      <c r="J163" s="70">
        <f t="shared" si="5"/>
        <v>4618192</v>
      </c>
    </row>
    <row r="164" spans="2:10" x14ac:dyDescent="0.25">
      <c r="B164" s="68">
        <v>162</v>
      </c>
      <c r="C164" s="115" t="s">
        <v>385</v>
      </c>
      <c r="D164" s="114"/>
      <c r="E164" s="163">
        <v>1453601</v>
      </c>
      <c r="F164" s="115"/>
      <c r="G164" s="166">
        <v>1453601</v>
      </c>
      <c r="H164" s="116"/>
      <c r="I164" s="117">
        <f t="shared" si="4"/>
        <v>1237</v>
      </c>
      <c r="J164" s="70">
        <f t="shared" si="5"/>
        <v>4619429</v>
      </c>
    </row>
    <row r="165" spans="2:10" x14ac:dyDescent="0.25">
      <c r="B165" s="65">
        <v>163</v>
      </c>
      <c r="C165" s="115" t="s">
        <v>301</v>
      </c>
      <c r="D165" s="114"/>
      <c r="E165" s="163">
        <v>1434202</v>
      </c>
      <c r="F165" s="115"/>
      <c r="G165" s="166">
        <v>1434202</v>
      </c>
      <c r="H165" s="116"/>
      <c r="I165" s="117">
        <f t="shared" si="4"/>
        <v>19399</v>
      </c>
      <c r="J165" s="70">
        <f t="shared" si="5"/>
        <v>4638828</v>
      </c>
    </row>
    <row r="166" spans="2:10" x14ac:dyDescent="0.25">
      <c r="B166" s="68">
        <v>164</v>
      </c>
      <c r="C166" s="115" t="s">
        <v>359</v>
      </c>
      <c r="D166" s="114"/>
      <c r="E166" s="163">
        <v>1424567</v>
      </c>
      <c r="F166" s="115"/>
      <c r="G166" s="166">
        <v>1424567</v>
      </c>
      <c r="H166" s="116"/>
      <c r="I166" s="117">
        <f t="shared" si="4"/>
        <v>9635</v>
      </c>
      <c r="J166" s="70">
        <f t="shared" si="5"/>
        <v>4648463</v>
      </c>
    </row>
    <row r="167" spans="2:10" x14ac:dyDescent="0.25">
      <c r="B167" s="68">
        <v>165</v>
      </c>
      <c r="C167" s="115" t="s">
        <v>360</v>
      </c>
      <c r="D167" s="114"/>
      <c r="E167" s="163">
        <v>1422033</v>
      </c>
      <c r="F167" s="115"/>
      <c r="G167" s="166">
        <v>1422033</v>
      </c>
      <c r="H167" s="116"/>
      <c r="I167" s="117">
        <f t="shared" si="4"/>
        <v>2534</v>
      </c>
      <c r="J167" s="70">
        <f t="shared" si="5"/>
        <v>4650997</v>
      </c>
    </row>
    <row r="168" spans="2:10" x14ac:dyDescent="0.25">
      <c r="B168" s="65">
        <v>166</v>
      </c>
      <c r="C168" s="115" t="s">
        <v>89</v>
      </c>
      <c r="D168" s="114"/>
      <c r="E168" s="163">
        <v>1416203</v>
      </c>
      <c r="F168" s="115"/>
      <c r="G168" s="166">
        <v>1416203</v>
      </c>
      <c r="H168" s="116"/>
      <c r="I168" s="117">
        <f t="shared" si="4"/>
        <v>5830</v>
      </c>
      <c r="J168" s="70">
        <f t="shared" si="5"/>
        <v>4656827</v>
      </c>
    </row>
    <row r="169" spans="2:10" x14ac:dyDescent="0.25">
      <c r="B169" s="68">
        <v>167</v>
      </c>
      <c r="C169" s="115" t="s">
        <v>71</v>
      </c>
      <c r="D169" s="114"/>
      <c r="E169" s="163">
        <v>1414940</v>
      </c>
      <c r="F169" s="115"/>
      <c r="G169" s="166">
        <v>1414940</v>
      </c>
      <c r="H169" s="116"/>
      <c r="I169" s="117">
        <f t="shared" si="4"/>
        <v>1263</v>
      </c>
      <c r="J169" s="70">
        <f t="shared" si="5"/>
        <v>4658090</v>
      </c>
    </row>
    <row r="170" spans="2:10" x14ac:dyDescent="0.25">
      <c r="B170" s="68">
        <v>168</v>
      </c>
      <c r="C170" s="115" t="s">
        <v>373</v>
      </c>
      <c r="D170" s="114"/>
      <c r="E170" s="163">
        <v>1414921</v>
      </c>
      <c r="F170" s="115"/>
      <c r="G170" s="166">
        <v>1414921</v>
      </c>
      <c r="H170" s="116"/>
      <c r="I170" s="117">
        <f t="shared" si="4"/>
        <v>19</v>
      </c>
      <c r="J170" s="70">
        <f t="shared" si="5"/>
        <v>4658109</v>
      </c>
    </row>
    <row r="171" spans="2:10" x14ac:dyDescent="0.25">
      <c r="B171" s="65">
        <v>169</v>
      </c>
      <c r="C171" s="115" t="s">
        <v>297</v>
      </c>
      <c r="D171" s="114"/>
      <c r="E171" s="163">
        <v>1399725</v>
      </c>
      <c r="F171" s="115"/>
      <c r="G171" s="166">
        <v>1399725</v>
      </c>
      <c r="H171" s="116"/>
      <c r="I171" s="117">
        <f t="shared" si="4"/>
        <v>15196</v>
      </c>
      <c r="J171" s="70">
        <f t="shared" si="5"/>
        <v>4673305</v>
      </c>
    </row>
    <row r="172" spans="2:10" x14ac:dyDescent="0.25">
      <c r="B172" s="68">
        <v>170</v>
      </c>
      <c r="C172" s="115" t="s">
        <v>225</v>
      </c>
      <c r="D172" s="114"/>
      <c r="E172" s="163">
        <v>1398131</v>
      </c>
      <c r="F172" s="115"/>
      <c r="G172" s="166">
        <v>1398131</v>
      </c>
      <c r="H172" s="116"/>
      <c r="I172" s="117">
        <f t="shared" si="4"/>
        <v>1594</v>
      </c>
      <c r="J172" s="70">
        <f t="shared" si="5"/>
        <v>4674899</v>
      </c>
    </row>
    <row r="173" spans="2:10" x14ac:dyDescent="0.25">
      <c r="B173" s="68">
        <v>171</v>
      </c>
      <c r="C173" s="115" t="s">
        <v>149</v>
      </c>
      <c r="D173" s="114"/>
      <c r="E173" s="163">
        <v>1397731</v>
      </c>
      <c r="F173" s="115"/>
      <c r="G173" s="166">
        <v>1397731</v>
      </c>
      <c r="H173" s="116"/>
      <c r="I173" s="117">
        <f t="shared" si="4"/>
        <v>400</v>
      </c>
      <c r="J173" s="70">
        <f t="shared" si="5"/>
        <v>4675299</v>
      </c>
    </row>
    <row r="174" spans="2:10" x14ac:dyDescent="0.25">
      <c r="B174" s="65">
        <v>172</v>
      </c>
      <c r="C174" s="115" t="s">
        <v>434</v>
      </c>
      <c r="D174" s="114"/>
      <c r="E174" s="163">
        <v>1396150</v>
      </c>
      <c r="F174" s="115"/>
      <c r="G174" s="166">
        <v>1396150</v>
      </c>
      <c r="H174" s="116"/>
      <c r="I174" s="117">
        <f t="shared" si="4"/>
        <v>1581</v>
      </c>
      <c r="J174" s="70">
        <f t="shared" si="5"/>
        <v>4676880</v>
      </c>
    </row>
    <row r="175" spans="2:10" x14ac:dyDescent="0.25">
      <c r="B175" s="68">
        <v>173</v>
      </c>
      <c r="C175" s="115" t="s">
        <v>347</v>
      </c>
      <c r="D175" s="114"/>
      <c r="E175" s="163">
        <v>1396137</v>
      </c>
      <c r="F175" s="115"/>
      <c r="G175" s="166">
        <v>1396137</v>
      </c>
      <c r="H175" s="116"/>
      <c r="I175" s="117">
        <f t="shared" si="4"/>
        <v>13</v>
      </c>
      <c r="J175" s="70">
        <f t="shared" si="5"/>
        <v>4676893</v>
      </c>
    </row>
    <row r="176" spans="2:10" x14ac:dyDescent="0.25">
      <c r="B176" s="68">
        <v>174</v>
      </c>
      <c r="C176" s="115" t="s">
        <v>332</v>
      </c>
      <c r="D176" s="114"/>
      <c r="E176" s="163">
        <v>1392070</v>
      </c>
      <c r="F176" s="115"/>
      <c r="G176" s="166">
        <v>1392070</v>
      </c>
      <c r="H176" s="116"/>
      <c r="I176" s="117">
        <f t="shared" si="4"/>
        <v>4067</v>
      </c>
      <c r="J176" s="70">
        <f t="shared" si="5"/>
        <v>4680960</v>
      </c>
    </row>
    <row r="177" spans="2:10" x14ac:dyDescent="0.25">
      <c r="B177" s="65">
        <v>175</v>
      </c>
      <c r="C177" s="115" t="s">
        <v>341</v>
      </c>
      <c r="D177" s="114"/>
      <c r="E177" s="163">
        <v>1391442</v>
      </c>
      <c r="F177" s="115"/>
      <c r="G177" s="166">
        <v>1391442</v>
      </c>
      <c r="H177" s="116"/>
      <c r="I177" s="117">
        <f t="shared" si="4"/>
        <v>628</v>
      </c>
      <c r="J177" s="70">
        <f t="shared" si="5"/>
        <v>4681588</v>
      </c>
    </row>
    <row r="178" spans="2:10" x14ac:dyDescent="0.25">
      <c r="B178" s="68">
        <v>176</v>
      </c>
      <c r="C178" s="115" t="s">
        <v>383</v>
      </c>
      <c r="D178" s="114"/>
      <c r="E178" s="163">
        <v>1386572</v>
      </c>
      <c r="F178" s="115"/>
      <c r="G178" s="166">
        <v>1386572</v>
      </c>
      <c r="H178" s="116"/>
      <c r="I178" s="117">
        <f t="shared" si="4"/>
        <v>4870</v>
      </c>
      <c r="J178" s="70">
        <f t="shared" si="5"/>
        <v>4686458</v>
      </c>
    </row>
    <row r="179" spans="2:10" x14ac:dyDescent="0.25">
      <c r="B179" s="68">
        <v>177</v>
      </c>
      <c r="C179" s="115" t="s">
        <v>141</v>
      </c>
      <c r="D179" s="114"/>
      <c r="E179" s="163">
        <v>1374420</v>
      </c>
      <c r="F179" s="115"/>
      <c r="G179" s="166">
        <v>1374420</v>
      </c>
      <c r="H179" s="116"/>
      <c r="I179" s="117">
        <f t="shared" si="4"/>
        <v>12152</v>
      </c>
      <c r="J179" s="70">
        <f t="shared" si="5"/>
        <v>4698610</v>
      </c>
    </row>
    <row r="180" spans="2:10" x14ac:dyDescent="0.25">
      <c r="B180" s="65">
        <v>178</v>
      </c>
      <c r="C180" s="115" t="s">
        <v>313</v>
      </c>
      <c r="D180" s="114"/>
      <c r="E180" s="163">
        <v>1368139</v>
      </c>
      <c r="F180" s="115"/>
      <c r="G180" s="166">
        <v>1368139</v>
      </c>
      <c r="H180" s="116"/>
      <c r="I180" s="117">
        <f t="shared" si="4"/>
        <v>6281</v>
      </c>
      <c r="J180" s="70">
        <f t="shared" si="5"/>
        <v>4704891</v>
      </c>
    </row>
    <row r="181" spans="2:10" x14ac:dyDescent="0.25">
      <c r="B181" s="68">
        <v>179</v>
      </c>
      <c r="C181" s="115" t="s">
        <v>308</v>
      </c>
      <c r="D181" s="114"/>
      <c r="E181" s="163">
        <v>1364245</v>
      </c>
      <c r="F181" s="115"/>
      <c r="G181" s="166">
        <v>1364245</v>
      </c>
      <c r="H181" s="116"/>
      <c r="I181" s="117">
        <f t="shared" si="4"/>
        <v>3894</v>
      </c>
      <c r="J181" s="70">
        <f t="shared" si="5"/>
        <v>4708785</v>
      </c>
    </row>
    <row r="182" spans="2:10" x14ac:dyDescent="0.25">
      <c r="B182" s="68">
        <v>180</v>
      </c>
      <c r="C182" s="115" t="s">
        <v>103</v>
      </c>
      <c r="D182" s="114"/>
      <c r="E182" s="163">
        <v>1341518</v>
      </c>
      <c r="F182" s="115"/>
      <c r="G182" s="166">
        <v>1341518</v>
      </c>
      <c r="H182" s="116"/>
      <c r="I182" s="117">
        <f t="shared" si="4"/>
        <v>22727</v>
      </c>
      <c r="J182" s="70">
        <f t="shared" si="5"/>
        <v>4731512</v>
      </c>
    </row>
    <row r="183" spans="2:10" x14ac:dyDescent="0.25">
      <c r="B183" s="65">
        <v>181</v>
      </c>
      <c r="C183" s="115" t="s">
        <v>300</v>
      </c>
      <c r="D183" s="114"/>
      <c r="E183" s="163">
        <v>1331370</v>
      </c>
      <c r="F183" s="115"/>
      <c r="G183" s="166">
        <v>1331370</v>
      </c>
      <c r="H183" s="116"/>
      <c r="I183" s="117">
        <f t="shared" si="4"/>
        <v>10148</v>
      </c>
      <c r="J183" s="70">
        <f t="shared" si="5"/>
        <v>4741660</v>
      </c>
    </row>
    <row r="184" spans="2:10" x14ac:dyDescent="0.25">
      <c r="B184" s="68">
        <v>182</v>
      </c>
      <c r="C184" s="115" t="s">
        <v>114</v>
      </c>
      <c r="D184" s="114"/>
      <c r="E184" s="163">
        <v>1328072</v>
      </c>
      <c r="F184" s="115"/>
      <c r="G184" s="166">
        <v>1328072</v>
      </c>
      <c r="H184" s="116"/>
      <c r="I184" s="117">
        <f t="shared" si="4"/>
        <v>3298</v>
      </c>
      <c r="J184" s="70">
        <f t="shared" si="5"/>
        <v>4744958</v>
      </c>
    </row>
    <row r="185" spans="2:10" x14ac:dyDescent="0.25">
      <c r="B185" s="68">
        <v>183</v>
      </c>
      <c r="C185" s="115" t="s">
        <v>147</v>
      </c>
      <c r="D185" s="114"/>
      <c r="E185" s="163">
        <v>1317057</v>
      </c>
      <c r="F185" s="115"/>
      <c r="G185" s="166">
        <v>1317057</v>
      </c>
      <c r="H185" s="116"/>
      <c r="I185" s="117">
        <f t="shared" si="4"/>
        <v>11015</v>
      </c>
      <c r="J185" s="70">
        <f t="shared" si="5"/>
        <v>4755973</v>
      </c>
    </row>
    <row r="186" spans="2:10" x14ac:dyDescent="0.25">
      <c r="B186" s="65">
        <v>184</v>
      </c>
      <c r="C186" s="115" t="s">
        <v>233</v>
      </c>
      <c r="D186" s="114"/>
      <c r="E186" s="163">
        <v>1305617</v>
      </c>
      <c r="F186" s="115"/>
      <c r="G186" s="166">
        <v>1305617</v>
      </c>
      <c r="H186" s="116"/>
      <c r="I186" s="117">
        <f t="shared" si="4"/>
        <v>11440</v>
      </c>
      <c r="J186" s="70">
        <f t="shared" si="5"/>
        <v>4767413</v>
      </c>
    </row>
    <row r="187" spans="2:10" x14ac:dyDescent="0.25">
      <c r="B187" s="68">
        <v>185</v>
      </c>
      <c r="C187" s="115" t="s">
        <v>384</v>
      </c>
      <c r="D187" s="114"/>
      <c r="E187" s="163">
        <v>1288681</v>
      </c>
      <c r="F187" s="115"/>
      <c r="G187" s="166">
        <v>1288681</v>
      </c>
      <c r="H187" s="116"/>
      <c r="I187" s="117">
        <f t="shared" si="4"/>
        <v>16936</v>
      </c>
      <c r="J187" s="70">
        <f t="shared" si="5"/>
        <v>4784349</v>
      </c>
    </row>
    <row r="188" spans="2:10" x14ac:dyDescent="0.25">
      <c r="B188" s="68">
        <v>186</v>
      </c>
      <c r="C188" s="115" t="s">
        <v>370</v>
      </c>
      <c r="D188" s="114"/>
      <c r="E188" s="163">
        <v>1259415</v>
      </c>
      <c r="F188" s="115"/>
      <c r="G188" s="166">
        <v>1259415</v>
      </c>
      <c r="H188" s="116"/>
      <c r="I188" s="117">
        <f t="shared" si="4"/>
        <v>29266</v>
      </c>
      <c r="J188" s="70">
        <f t="shared" si="5"/>
        <v>4813615</v>
      </c>
    </row>
    <row r="189" spans="2:10" x14ac:dyDescent="0.25">
      <c r="B189" s="65">
        <v>187</v>
      </c>
      <c r="C189" s="115" t="s">
        <v>379</v>
      </c>
      <c r="D189" s="114"/>
      <c r="E189" s="163">
        <v>1253206</v>
      </c>
      <c r="F189" s="115"/>
      <c r="G189" s="166">
        <v>1253206</v>
      </c>
      <c r="H189" s="116"/>
      <c r="I189" s="117">
        <f t="shared" si="4"/>
        <v>6209</v>
      </c>
      <c r="J189" s="70">
        <f t="shared" si="5"/>
        <v>4819824</v>
      </c>
    </row>
    <row r="190" spans="2:10" x14ac:dyDescent="0.25">
      <c r="B190" s="68">
        <v>188</v>
      </c>
      <c r="C190" s="115" t="s">
        <v>302</v>
      </c>
      <c r="D190" s="114"/>
      <c r="E190" s="163">
        <v>1248932</v>
      </c>
      <c r="F190" s="115"/>
      <c r="G190" s="166">
        <v>1248932</v>
      </c>
      <c r="H190" s="116"/>
      <c r="I190" s="117">
        <f t="shared" si="4"/>
        <v>4274</v>
      </c>
      <c r="J190" s="70">
        <f t="shared" si="5"/>
        <v>4824098</v>
      </c>
    </row>
    <row r="191" spans="2:10" x14ac:dyDescent="0.25">
      <c r="B191" s="68">
        <v>189</v>
      </c>
      <c r="C191" s="115" t="s">
        <v>400</v>
      </c>
      <c r="D191" s="114"/>
      <c r="E191" s="163">
        <v>1248030</v>
      </c>
      <c r="F191" s="115"/>
      <c r="G191" s="166">
        <v>1248030</v>
      </c>
      <c r="H191" s="116"/>
      <c r="I191" s="117">
        <f t="shared" ref="I191:I213" si="6">G190-G191</f>
        <v>902</v>
      </c>
      <c r="J191" s="70">
        <f t="shared" ref="J191:J212" si="7">$G$3-G191</f>
        <v>4825000</v>
      </c>
    </row>
    <row r="192" spans="2:10" x14ac:dyDescent="0.25">
      <c r="B192" s="65">
        <v>190</v>
      </c>
      <c r="C192" s="115" t="s">
        <v>386</v>
      </c>
      <c r="D192" s="114"/>
      <c r="E192" s="163">
        <v>1238111</v>
      </c>
      <c r="F192" s="115"/>
      <c r="G192" s="166">
        <v>1238111</v>
      </c>
      <c r="H192" s="116"/>
      <c r="I192" s="117">
        <f t="shared" si="6"/>
        <v>9919</v>
      </c>
      <c r="J192" s="70">
        <f t="shared" si="7"/>
        <v>4834919</v>
      </c>
    </row>
    <row r="193" spans="2:10" x14ac:dyDescent="0.25">
      <c r="B193" s="68">
        <v>191</v>
      </c>
      <c r="C193" s="115" t="s">
        <v>378</v>
      </c>
      <c r="D193" s="114"/>
      <c r="E193" s="163">
        <v>1209003</v>
      </c>
      <c r="F193" s="115"/>
      <c r="G193" s="166">
        <v>1209003</v>
      </c>
      <c r="H193" s="116"/>
      <c r="I193" s="117">
        <f t="shared" si="6"/>
        <v>29108</v>
      </c>
      <c r="J193" s="70">
        <f t="shared" si="7"/>
        <v>4864027</v>
      </c>
    </row>
    <row r="194" spans="2:10" x14ac:dyDescent="0.25">
      <c r="B194" s="68">
        <v>192</v>
      </c>
      <c r="C194" s="115" t="s">
        <v>303</v>
      </c>
      <c r="D194" s="114"/>
      <c r="E194" s="163">
        <v>1198943</v>
      </c>
      <c r="F194" s="115"/>
      <c r="G194" s="166">
        <v>1198943</v>
      </c>
      <c r="H194" s="116"/>
      <c r="I194" s="117">
        <f t="shared" si="6"/>
        <v>10060</v>
      </c>
      <c r="J194" s="70">
        <f t="shared" si="7"/>
        <v>4874087</v>
      </c>
    </row>
    <row r="195" spans="2:10" x14ac:dyDescent="0.25">
      <c r="B195" s="65">
        <v>193</v>
      </c>
      <c r="C195" s="115" t="s">
        <v>362</v>
      </c>
      <c r="D195" s="114"/>
      <c r="E195" s="163">
        <v>1198573</v>
      </c>
      <c r="F195" s="115"/>
      <c r="G195" s="166">
        <v>1198573</v>
      </c>
      <c r="H195" s="116"/>
      <c r="I195" s="117">
        <f t="shared" si="6"/>
        <v>370</v>
      </c>
      <c r="J195" s="70">
        <f t="shared" si="7"/>
        <v>4874457</v>
      </c>
    </row>
    <row r="196" spans="2:10" x14ac:dyDescent="0.25">
      <c r="B196" s="68">
        <v>194</v>
      </c>
      <c r="C196" s="115" t="s">
        <v>405</v>
      </c>
      <c r="D196" s="114"/>
      <c r="E196" s="163">
        <v>1190626</v>
      </c>
      <c r="F196" s="115"/>
      <c r="G196" s="166">
        <v>1190626</v>
      </c>
      <c r="H196" s="116"/>
      <c r="I196" s="117">
        <f t="shared" si="6"/>
        <v>7947</v>
      </c>
      <c r="J196" s="70">
        <f t="shared" si="7"/>
        <v>4882404</v>
      </c>
    </row>
    <row r="197" spans="2:10" x14ac:dyDescent="0.25">
      <c r="B197" s="68">
        <v>195</v>
      </c>
      <c r="C197" s="115" t="s">
        <v>354</v>
      </c>
      <c r="D197" s="114"/>
      <c r="E197" s="163">
        <v>1175123</v>
      </c>
      <c r="F197" s="115"/>
      <c r="G197" s="166">
        <v>1175123</v>
      </c>
      <c r="H197" s="116"/>
      <c r="I197" s="117">
        <f t="shared" si="6"/>
        <v>15503</v>
      </c>
      <c r="J197" s="70">
        <f t="shared" si="7"/>
        <v>4897907</v>
      </c>
    </row>
    <row r="198" spans="2:10" x14ac:dyDescent="0.25">
      <c r="B198" s="65">
        <v>196</v>
      </c>
      <c r="C198" s="115" t="s">
        <v>88</v>
      </c>
      <c r="D198" s="114"/>
      <c r="E198" s="163">
        <v>1148118</v>
      </c>
      <c r="F198" s="115"/>
      <c r="G198" s="166">
        <v>1148118</v>
      </c>
      <c r="H198" s="116"/>
      <c r="I198" s="117">
        <f t="shared" si="6"/>
        <v>27005</v>
      </c>
      <c r="J198" s="70">
        <f t="shared" si="7"/>
        <v>4924912</v>
      </c>
    </row>
    <row r="199" spans="2:10" x14ac:dyDescent="0.25">
      <c r="B199" s="68">
        <v>197</v>
      </c>
      <c r="C199" s="115" t="s">
        <v>81</v>
      </c>
      <c r="D199" s="114"/>
      <c r="E199" s="163">
        <v>1141211</v>
      </c>
      <c r="F199" s="115"/>
      <c r="G199" s="166">
        <v>1141211</v>
      </c>
      <c r="H199" s="116"/>
      <c r="I199" s="117">
        <f t="shared" si="6"/>
        <v>6907</v>
      </c>
      <c r="J199" s="70">
        <f t="shared" si="7"/>
        <v>4931819</v>
      </c>
    </row>
    <row r="200" spans="2:10" x14ac:dyDescent="0.25">
      <c r="B200" s="68">
        <v>198</v>
      </c>
      <c r="C200" s="115" t="s">
        <v>318</v>
      </c>
      <c r="D200" s="114"/>
      <c r="E200" s="163">
        <v>1123928</v>
      </c>
      <c r="F200" s="115"/>
      <c r="G200" s="166">
        <v>1123928</v>
      </c>
      <c r="H200" s="116"/>
      <c r="I200" s="117">
        <f t="shared" si="6"/>
        <v>17283</v>
      </c>
      <c r="J200" s="70">
        <f t="shared" si="7"/>
        <v>4949102</v>
      </c>
    </row>
    <row r="201" spans="2:10" x14ac:dyDescent="0.25">
      <c r="B201" s="65">
        <v>199</v>
      </c>
      <c r="C201" s="115" t="s">
        <v>401</v>
      </c>
      <c r="D201" s="114"/>
      <c r="E201" s="163">
        <v>1117653</v>
      </c>
      <c r="F201" s="115"/>
      <c r="G201" s="166">
        <v>1117653</v>
      </c>
      <c r="H201" s="116"/>
      <c r="I201" s="117">
        <f t="shared" si="6"/>
        <v>6275</v>
      </c>
      <c r="J201" s="70">
        <f t="shared" si="7"/>
        <v>4955377</v>
      </c>
    </row>
    <row r="202" spans="2:10" x14ac:dyDescent="0.25">
      <c r="B202" s="68">
        <v>200</v>
      </c>
      <c r="C202" s="115" t="s">
        <v>324</v>
      </c>
      <c r="D202" s="114"/>
      <c r="E202" s="163">
        <v>1085054</v>
      </c>
      <c r="F202" s="115"/>
      <c r="G202" s="166">
        <v>1085054</v>
      </c>
      <c r="H202" s="116"/>
      <c r="I202" s="117">
        <f t="shared" si="6"/>
        <v>32599</v>
      </c>
      <c r="J202" s="70">
        <f t="shared" si="7"/>
        <v>4987976</v>
      </c>
    </row>
    <row r="203" spans="2:10" x14ac:dyDescent="0.25">
      <c r="B203" s="68">
        <v>201</v>
      </c>
      <c r="C203" s="115" t="s">
        <v>110</v>
      </c>
      <c r="D203" s="114"/>
      <c r="E203" s="163">
        <v>1039847</v>
      </c>
      <c r="F203" s="115"/>
      <c r="G203" s="166">
        <v>1039847</v>
      </c>
      <c r="H203" s="116"/>
      <c r="I203" s="117">
        <f t="shared" si="6"/>
        <v>45207</v>
      </c>
      <c r="J203" s="70">
        <f t="shared" si="7"/>
        <v>5033183</v>
      </c>
    </row>
    <row r="204" spans="2:10" x14ac:dyDescent="0.25">
      <c r="B204" s="65">
        <v>202</v>
      </c>
      <c r="C204" s="115" t="s">
        <v>145</v>
      </c>
      <c r="D204" s="114"/>
      <c r="E204" s="163">
        <v>1032906</v>
      </c>
      <c r="F204" s="115"/>
      <c r="G204" s="166">
        <v>1032906</v>
      </c>
      <c r="H204" s="116"/>
      <c r="I204" s="117">
        <f t="shared" si="6"/>
        <v>6941</v>
      </c>
      <c r="J204" s="70">
        <f t="shared" si="7"/>
        <v>5040124</v>
      </c>
    </row>
    <row r="205" spans="2:10" x14ac:dyDescent="0.25">
      <c r="B205" s="68">
        <v>203</v>
      </c>
      <c r="C205" s="115" t="s">
        <v>86</v>
      </c>
      <c r="D205" s="114"/>
      <c r="E205" s="163">
        <v>1016120</v>
      </c>
      <c r="F205" s="115"/>
      <c r="G205" s="166">
        <v>1016120</v>
      </c>
      <c r="H205" s="116"/>
      <c r="I205" s="117">
        <f t="shared" si="6"/>
        <v>16786</v>
      </c>
      <c r="J205" s="70">
        <f t="shared" si="7"/>
        <v>5056910</v>
      </c>
    </row>
    <row r="206" spans="2:10" x14ac:dyDescent="0.25">
      <c r="B206" s="68">
        <v>204</v>
      </c>
      <c r="C206" s="115" t="s">
        <v>422</v>
      </c>
      <c r="D206" s="114"/>
      <c r="E206" s="163">
        <v>1013270</v>
      </c>
      <c r="F206" s="115"/>
      <c r="G206" s="166">
        <v>1013270</v>
      </c>
      <c r="H206" s="116"/>
      <c r="I206" s="117">
        <f t="shared" si="6"/>
        <v>2850</v>
      </c>
      <c r="J206" s="70">
        <f t="shared" si="7"/>
        <v>5059760</v>
      </c>
    </row>
    <row r="207" spans="2:10" x14ac:dyDescent="0.25">
      <c r="B207" s="65">
        <v>205</v>
      </c>
      <c r="C207" s="115" t="s">
        <v>409</v>
      </c>
      <c r="D207" s="114"/>
      <c r="E207" s="163">
        <v>1006904</v>
      </c>
      <c r="F207" s="115"/>
      <c r="G207" s="166">
        <v>1006904</v>
      </c>
      <c r="H207" s="116"/>
      <c r="I207" s="117">
        <f t="shared" si="6"/>
        <v>6366</v>
      </c>
      <c r="J207" s="70">
        <f t="shared" si="7"/>
        <v>5066126</v>
      </c>
    </row>
    <row r="208" spans="2:10" x14ac:dyDescent="0.25">
      <c r="B208" s="68">
        <v>206</v>
      </c>
      <c r="C208" s="115" t="s">
        <v>212</v>
      </c>
      <c r="D208" s="114"/>
      <c r="E208" s="163">
        <v>1000919</v>
      </c>
      <c r="F208" s="115"/>
      <c r="G208" s="166">
        <v>1000919</v>
      </c>
      <c r="H208" s="116"/>
      <c r="I208" s="117">
        <f t="shared" si="6"/>
        <v>5985</v>
      </c>
      <c r="J208" s="70">
        <f t="shared" si="7"/>
        <v>5072111</v>
      </c>
    </row>
    <row r="209" spans="2:10" x14ac:dyDescent="0.25">
      <c r="B209" s="68">
        <v>207</v>
      </c>
      <c r="C209" s="115" t="s">
        <v>204</v>
      </c>
      <c r="D209" s="114"/>
      <c r="E209" s="163">
        <v>994747</v>
      </c>
      <c r="F209" s="115"/>
      <c r="G209" s="166">
        <v>994747</v>
      </c>
      <c r="H209" s="116"/>
      <c r="I209" s="117">
        <f t="shared" si="6"/>
        <v>6172</v>
      </c>
      <c r="J209" s="70">
        <f t="shared" si="7"/>
        <v>5078283</v>
      </c>
    </row>
    <row r="210" spans="2:10" x14ac:dyDescent="0.25">
      <c r="B210" s="65">
        <v>208</v>
      </c>
      <c r="C210" s="115" t="s">
        <v>311</v>
      </c>
      <c r="D210" s="114"/>
      <c r="E210" s="163">
        <v>994495</v>
      </c>
      <c r="F210" s="115"/>
      <c r="G210" s="166">
        <v>994495</v>
      </c>
      <c r="H210" s="116"/>
      <c r="I210" s="117">
        <f t="shared" si="6"/>
        <v>252</v>
      </c>
      <c r="J210" s="70">
        <f t="shared" si="7"/>
        <v>5078535</v>
      </c>
    </row>
    <row r="211" spans="2:10" x14ac:dyDescent="0.25">
      <c r="B211" s="68">
        <v>209</v>
      </c>
      <c r="C211" s="115" t="s">
        <v>376</v>
      </c>
      <c r="D211" s="114"/>
      <c r="E211" s="163">
        <v>988425</v>
      </c>
      <c r="F211" s="115"/>
      <c r="G211" s="166">
        <v>988425</v>
      </c>
      <c r="H211" s="116"/>
      <c r="I211" s="117">
        <f t="shared" si="6"/>
        <v>6070</v>
      </c>
      <c r="J211" s="70">
        <f t="shared" si="7"/>
        <v>5084605</v>
      </c>
    </row>
    <row r="212" spans="2:10" x14ac:dyDescent="0.25">
      <c r="B212" s="68">
        <v>210</v>
      </c>
      <c r="C212" s="115" t="s">
        <v>339</v>
      </c>
      <c r="D212" s="114"/>
      <c r="E212" s="163">
        <v>973762</v>
      </c>
      <c r="F212" s="115"/>
      <c r="G212" s="166">
        <v>973762</v>
      </c>
      <c r="H212" s="116"/>
      <c r="I212" s="117">
        <f t="shared" si="6"/>
        <v>14663</v>
      </c>
      <c r="J212" s="70">
        <f t="shared" si="7"/>
        <v>5099268</v>
      </c>
    </row>
    <row r="213" spans="2:10" x14ac:dyDescent="0.25">
      <c r="B213" s="65">
        <v>211</v>
      </c>
      <c r="C213" s="115" t="s">
        <v>329</v>
      </c>
      <c r="D213" s="114"/>
      <c r="E213" s="163">
        <v>956439</v>
      </c>
      <c r="F213" s="115"/>
      <c r="G213" s="166">
        <v>956439</v>
      </c>
      <c r="H213" s="116"/>
      <c r="I213" s="117">
        <f t="shared" si="6"/>
        <v>17323</v>
      </c>
      <c r="J213" s="70">
        <f t="shared" si="5"/>
        <v>5116591</v>
      </c>
    </row>
    <row r="214" spans="2:10" x14ac:dyDescent="0.25">
      <c r="B214" s="68">
        <v>212</v>
      </c>
      <c r="C214" s="115" t="s">
        <v>115</v>
      </c>
      <c r="D214" s="114"/>
      <c r="E214" s="163">
        <v>950302</v>
      </c>
      <c r="F214" s="115"/>
      <c r="G214" s="166">
        <v>950302</v>
      </c>
      <c r="H214" s="116"/>
      <c r="I214" s="117">
        <f t="shared" si="4"/>
        <v>6137</v>
      </c>
      <c r="J214" s="70">
        <f t="shared" si="5"/>
        <v>5122728</v>
      </c>
    </row>
    <row r="215" spans="2:10" x14ac:dyDescent="0.25">
      <c r="B215" s="68">
        <v>213</v>
      </c>
      <c r="C215" s="115" t="s">
        <v>397</v>
      </c>
      <c r="D215" s="114"/>
      <c r="E215" s="163">
        <v>917348</v>
      </c>
      <c r="F215" s="115"/>
      <c r="G215" s="166">
        <v>917348</v>
      </c>
      <c r="H215" s="116"/>
      <c r="I215" s="117">
        <f t="shared" si="4"/>
        <v>32954</v>
      </c>
      <c r="J215" s="70">
        <f t="shared" si="5"/>
        <v>5155682</v>
      </c>
    </row>
    <row r="216" spans="2:10" x14ac:dyDescent="0.25">
      <c r="B216" s="65">
        <v>214</v>
      </c>
      <c r="C216" s="115" t="s">
        <v>205</v>
      </c>
      <c r="D216" s="114"/>
      <c r="E216" s="163">
        <v>882756</v>
      </c>
      <c r="F216" s="115"/>
      <c r="G216" s="166">
        <v>882756</v>
      </c>
      <c r="H216" s="116"/>
      <c r="I216" s="117">
        <f t="shared" si="4"/>
        <v>34592</v>
      </c>
      <c r="J216" s="70">
        <f t="shared" si="5"/>
        <v>5190274</v>
      </c>
    </row>
    <row r="217" spans="2:10" x14ac:dyDescent="0.25">
      <c r="B217" s="68">
        <v>215</v>
      </c>
      <c r="C217" s="115" t="s">
        <v>294</v>
      </c>
      <c r="D217" s="114"/>
      <c r="E217" s="163">
        <v>880170</v>
      </c>
      <c r="F217" s="115"/>
      <c r="G217" s="166">
        <v>880170</v>
      </c>
      <c r="H217" s="116"/>
      <c r="I217" s="117">
        <f t="shared" si="4"/>
        <v>2586</v>
      </c>
      <c r="J217" s="70">
        <f t="shared" si="5"/>
        <v>5192860</v>
      </c>
    </row>
    <row r="218" spans="2:10" x14ac:dyDescent="0.25">
      <c r="B218" s="68">
        <v>216</v>
      </c>
      <c r="C218" s="115" t="s">
        <v>137</v>
      </c>
      <c r="D218" s="114"/>
      <c r="E218" s="163">
        <v>845857</v>
      </c>
      <c r="F218" s="115"/>
      <c r="G218" s="166">
        <v>845857</v>
      </c>
      <c r="H218" s="116"/>
      <c r="I218" s="117">
        <f t="shared" si="4"/>
        <v>34313</v>
      </c>
      <c r="J218" s="70">
        <f t="shared" si="5"/>
        <v>5227173</v>
      </c>
    </row>
    <row r="219" spans="2:10" x14ac:dyDescent="0.25">
      <c r="B219" s="65">
        <v>217</v>
      </c>
      <c r="C219" s="115" t="s">
        <v>220</v>
      </c>
      <c r="D219" s="114"/>
      <c r="E219" s="163">
        <v>836629</v>
      </c>
      <c r="F219" s="115"/>
      <c r="G219" s="166">
        <v>836629</v>
      </c>
      <c r="H219" s="116"/>
      <c r="I219" s="117">
        <f t="shared" ref="I219:I233" si="8">G218-G219</f>
        <v>9228</v>
      </c>
      <c r="J219" s="70">
        <f t="shared" ref="J219:J233" si="9">$G$3-G219</f>
        <v>5236401</v>
      </c>
    </row>
    <row r="220" spans="2:10" x14ac:dyDescent="0.25">
      <c r="B220" s="68">
        <v>218</v>
      </c>
      <c r="C220" s="115" t="s">
        <v>351</v>
      </c>
      <c r="D220" s="114"/>
      <c r="E220" s="163">
        <v>816045</v>
      </c>
      <c r="F220" s="115"/>
      <c r="G220" s="166">
        <v>816045</v>
      </c>
      <c r="H220" s="116"/>
      <c r="I220" s="117">
        <f t="shared" si="8"/>
        <v>20584</v>
      </c>
      <c r="J220" s="70">
        <f t="shared" si="9"/>
        <v>5256985</v>
      </c>
    </row>
    <row r="221" spans="2:10" x14ac:dyDescent="0.25">
      <c r="B221" s="68">
        <v>219</v>
      </c>
      <c r="C221" s="115" t="s">
        <v>236</v>
      </c>
      <c r="D221" s="114"/>
      <c r="E221" s="163">
        <v>784957</v>
      </c>
      <c r="F221" s="115"/>
      <c r="G221" s="166">
        <v>784957</v>
      </c>
      <c r="H221" s="116"/>
      <c r="I221" s="117">
        <f t="shared" si="8"/>
        <v>31088</v>
      </c>
      <c r="J221" s="70">
        <f t="shared" si="9"/>
        <v>5288073</v>
      </c>
    </row>
    <row r="222" spans="2:10" x14ac:dyDescent="0.25">
      <c r="B222" s="65">
        <v>220</v>
      </c>
      <c r="C222" s="115" t="s">
        <v>380</v>
      </c>
      <c r="D222" s="114"/>
      <c r="E222" s="163">
        <v>770080</v>
      </c>
      <c r="F222" s="115"/>
      <c r="G222" s="166">
        <v>770080</v>
      </c>
      <c r="H222" s="116"/>
      <c r="I222" s="117">
        <f t="shared" si="8"/>
        <v>14877</v>
      </c>
      <c r="J222" s="70">
        <f t="shared" si="9"/>
        <v>5302950</v>
      </c>
    </row>
    <row r="223" spans="2:10" x14ac:dyDescent="0.25">
      <c r="B223" s="68">
        <v>221</v>
      </c>
      <c r="C223" s="115" t="s">
        <v>406</v>
      </c>
      <c r="D223" s="114"/>
      <c r="E223" s="163">
        <v>737117</v>
      </c>
      <c r="F223" s="115"/>
      <c r="G223" s="166">
        <v>737117</v>
      </c>
      <c r="H223" s="116"/>
      <c r="I223" s="117">
        <f t="shared" si="8"/>
        <v>32963</v>
      </c>
      <c r="J223" s="70">
        <f t="shared" si="9"/>
        <v>5335913</v>
      </c>
    </row>
    <row r="224" spans="2:10" x14ac:dyDescent="0.25">
      <c r="B224" s="68">
        <v>222</v>
      </c>
      <c r="C224" s="115" t="s">
        <v>224</v>
      </c>
      <c r="D224" s="114"/>
      <c r="E224" s="163">
        <v>717382</v>
      </c>
      <c r="F224" s="115"/>
      <c r="G224" s="166">
        <v>717382</v>
      </c>
      <c r="H224" s="116"/>
      <c r="I224" s="117">
        <f t="shared" si="8"/>
        <v>19735</v>
      </c>
      <c r="J224" s="70">
        <f t="shared" si="9"/>
        <v>5355648</v>
      </c>
    </row>
    <row r="225" spans="2:10" x14ac:dyDescent="0.25">
      <c r="B225" s="65">
        <v>223</v>
      </c>
      <c r="C225" s="115" t="s">
        <v>364</v>
      </c>
      <c r="D225" s="114"/>
      <c r="E225" s="163">
        <v>715285</v>
      </c>
      <c r="F225" s="115"/>
      <c r="G225" s="166">
        <v>715285</v>
      </c>
      <c r="H225" s="116"/>
      <c r="I225" s="117">
        <f t="shared" si="8"/>
        <v>2097</v>
      </c>
      <c r="J225" s="70">
        <f t="shared" si="9"/>
        <v>5357745</v>
      </c>
    </row>
    <row r="226" spans="2:10" x14ac:dyDescent="0.25">
      <c r="B226" s="68">
        <v>224</v>
      </c>
      <c r="C226" s="115" t="s">
        <v>226</v>
      </c>
      <c r="D226" s="114"/>
      <c r="E226" s="163">
        <v>700808</v>
      </c>
      <c r="F226" s="115"/>
      <c r="G226" s="166">
        <v>700808</v>
      </c>
      <c r="H226" s="116"/>
      <c r="I226" s="117">
        <f t="shared" si="8"/>
        <v>14477</v>
      </c>
      <c r="J226" s="70">
        <f t="shared" si="9"/>
        <v>5372222</v>
      </c>
    </row>
    <row r="227" spans="2:10" x14ac:dyDescent="0.25">
      <c r="B227" s="68">
        <v>225</v>
      </c>
      <c r="C227" s="115" t="s">
        <v>328</v>
      </c>
      <c r="D227" s="114"/>
      <c r="E227" s="163">
        <v>684345</v>
      </c>
      <c r="F227" s="115"/>
      <c r="G227" s="166">
        <v>684345</v>
      </c>
      <c r="H227" s="116"/>
      <c r="I227" s="117">
        <f t="shared" si="8"/>
        <v>16463</v>
      </c>
      <c r="J227" s="70">
        <f t="shared" si="9"/>
        <v>5388685</v>
      </c>
    </row>
    <row r="228" spans="2:10" x14ac:dyDescent="0.25">
      <c r="B228" s="65">
        <v>226</v>
      </c>
      <c r="C228" s="115" t="s">
        <v>331</v>
      </c>
      <c r="D228" s="114"/>
      <c r="E228" s="163">
        <v>652441</v>
      </c>
      <c r="F228" s="115"/>
      <c r="G228" s="166">
        <v>652441</v>
      </c>
      <c r="H228" s="116"/>
      <c r="I228" s="117">
        <f t="shared" si="8"/>
        <v>31904</v>
      </c>
      <c r="J228" s="70">
        <f t="shared" si="9"/>
        <v>5420589</v>
      </c>
    </row>
    <row r="229" spans="2:10" x14ac:dyDescent="0.25">
      <c r="B229" s="68">
        <v>227</v>
      </c>
      <c r="C229" s="115" t="s">
        <v>143</v>
      </c>
      <c r="D229" s="114"/>
      <c r="E229" s="163">
        <v>566536</v>
      </c>
      <c r="F229" s="115"/>
      <c r="G229" s="166">
        <v>566536</v>
      </c>
      <c r="H229" s="116"/>
      <c r="I229" s="117">
        <f t="shared" si="8"/>
        <v>85905</v>
      </c>
      <c r="J229" s="70">
        <f t="shared" si="9"/>
        <v>5506494</v>
      </c>
    </row>
    <row r="230" spans="2:10" x14ac:dyDescent="0.25">
      <c r="B230" s="68">
        <v>228</v>
      </c>
      <c r="C230" s="115" t="s">
        <v>206</v>
      </c>
      <c r="D230" s="114"/>
      <c r="E230" s="163">
        <v>547668</v>
      </c>
      <c r="F230" s="115"/>
      <c r="G230" s="166">
        <v>547668</v>
      </c>
      <c r="H230" s="116"/>
      <c r="I230" s="117">
        <f t="shared" si="8"/>
        <v>18868</v>
      </c>
      <c r="J230" s="70">
        <f t="shared" si="9"/>
        <v>5525362</v>
      </c>
    </row>
    <row r="231" spans="2:10" x14ac:dyDescent="0.25">
      <c r="B231" s="65">
        <v>229</v>
      </c>
      <c r="C231" s="115" t="s">
        <v>77</v>
      </c>
      <c r="D231" s="114"/>
      <c r="E231" s="163">
        <v>506288</v>
      </c>
      <c r="F231" s="115"/>
      <c r="G231" s="166">
        <v>506288</v>
      </c>
      <c r="H231" s="116"/>
      <c r="I231" s="117">
        <f t="shared" si="8"/>
        <v>41380</v>
      </c>
      <c r="J231" s="70">
        <f t="shared" si="9"/>
        <v>5566742</v>
      </c>
    </row>
    <row r="232" spans="2:10" x14ac:dyDescent="0.25">
      <c r="B232" s="68">
        <v>230</v>
      </c>
      <c r="C232" s="115" t="s">
        <v>113</v>
      </c>
      <c r="D232" s="114"/>
      <c r="E232" s="163">
        <v>464087</v>
      </c>
      <c r="F232" s="115"/>
      <c r="G232" s="166">
        <v>464087</v>
      </c>
      <c r="H232" s="116"/>
      <c r="I232" s="117">
        <f t="shared" si="8"/>
        <v>42201</v>
      </c>
      <c r="J232" s="70">
        <f t="shared" si="9"/>
        <v>5608943</v>
      </c>
    </row>
    <row r="233" spans="2:10" ht="12.25" thickBot="1" x14ac:dyDescent="0.3">
      <c r="B233" s="71">
        <v>231</v>
      </c>
      <c r="C233" s="119" t="s">
        <v>407</v>
      </c>
      <c r="D233" s="120"/>
      <c r="E233" s="167">
        <v>365689</v>
      </c>
      <c r="F233" s="119"/>
      <c r="G233" s="168">
        <v>365689</v>
      </c>
      <c r="H233" s="121"/>
      <c r="I233" s="122">
        <f t="shared" si="8"/>
        <v>98398</v>
      </c>
      <c r="J233" s="72">
        <f t="shared" si="9"/>
        <v>5707341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CC00"/>
  </sheetPr>
  <dimension ref="A1:R79"/>
  <sheetViews>
    <sheetView showGridLines="0" topLeftCell="A21" workbookViewId="0">
      <selection activeCell="P31" sqref="P31:P63"/>
    </sheetView>
  </sheetViews>
  <sheetFormatPr defaultColWidth="41.375" defaultRowHeight="11.55" x14ac:dyDescent="0.2"/>
  <cols>
    <col min="1" max="1" width="4.375" style="1" bestFit="1" customWidth="1"/>
    <col min="2" max="2" width="5.625" style="1" bestFit="1" customWidth="1"/>
    <col min="3" max="3" width="2.625" style="1" customWidth="1"/>
    <col min="4" max="4" width="18" style="1" bestFit="1" customWidth="1"/>
    <col min="5" max="6" width="8" style="1" customWidth="1"/>
    <col min="7" max="7" width="5" style="1" bestFit="1" customWidth="1"/>
    <col min="8" max="8" width="1.75" style="1" customWidth="1"/>
    <col min="9" max="9" width="19.5" style="1" customWidth="1"/>
    <col min="10" max="10" width="8" style="1" customWidth="1"/>
    <col min="11" max="11" width="7.375" style="1" customWidth="1"/>
    <col min="12" max="12" width="5" style="1" bestFit="1" customWidth="1"/>
    <col min="13" max="14" width="2.25" style="1" customWidth="1"/>
    <col min="15" max="15" width="1.5" style="1" customWidth="1"/>
    <col min="16" max="16" width="5" style="1" bestFit="1" customWidth="1"/>
    <col min="17" max="17" width="7.875" style="1" bestFit="1" customWidth="1"/>
    <col min="18" max="18" width="11.625" style="1" customWidth="1"/>
    <col min="19" max="20" width="10.25" style="1" customWidth="1"/>
    <col min="21" max="16384" width="41.375" style="1"/>
  </cols>
  <sheetData>
    <row r="1" spans="1:17" ht="12.25" thickBot="1" x14ac:dyDescent="0.25">
      <c r="A1" s="2">
        <f>SUM(E3:E79,J3:J56)</f>
        <v>3465</v>
      </c>
      <c r="B1" s="3">
        <f>SUM(A1)/15</f>
        <v>231</v>
      </c>
      <c r="C1" s="4"/>
      <c r="D1" s="4"/>
      <c r="E1" s="5"/>
      <c r="F1" s="5"/>
      <c r="G1" s="5"/>
      <c r="H1" s="4"/>
      <c r="I1" s="4"/>
      <c r="J1" s="4"/>
      <c r="K1" s="6"/>
      <c r="L1" s="4"/>
      <c r="M1" s="4"/>
      <c r="N1" s="4"/>
      <c r="Q1" s="1">
        <v>231</v>
      </c>
    </row>
    <row r="2" spans="1:17" s="13" customFormat="1" ht="23.8" thickBot="1" x14ac:dyDescent="0.3">
      <c r="A2" s="7"/>
      <c r="B2" s="7"/>
      <c r="C2" s="8"/>
      <c r="D2" s="9" t="s">
        <v>1</v>
      </c>
      <c r="E2" s="10" t="s">
        <v>2</v>
      </c>
      <c r="F2" s="93" t="s">
        <v>3</v>
      </c>
      <c r="G2" s="12" t="s">
        <v>4</v>
      </c>
      <c r="H2" s="8"/>
      <c r="I2" s="9" t="s">
        <v>1</v>
      </c>
      <c r="J2" s="10" t="s">
        <v>2</v>
      </c>
      <c r="K2" s="11" t="s">
        <v>3</v>
      </c>
      <c r="L2" s="12" t="s">
        <v>4</v>
      </c>
      <c r="M2" s="8"/>
      <c r="N2" s="8"/>
      <c r="P2" s="100" t="s">
        <v>7</v>
      </c>
      <c r="Q2" s="101" t="s">
        <v>8</v>
      </c>
    </row>
    <row r="3" spans="1:17" ht="13.6" x14ac:dyDescent="0.25">
      <c r="A3" s="14"/>
      <c r="B3" s="15"/>
      <c r="C3" s="4"/>
      <c r="D3" s="95" t="s">
        <v>171</v>
      </c>
      <c r="E3" s="96">
        <f>COUNTIF(SELECTIONS!$D$1:$AG$232,D3)</f>
        <v>13</v>
      </c>
      <c r="F3" s="97">
        <f>IFERROR(E3/$B$1,"")</f>
        <v>5.627705627705628E-2</v>
      </c>
      <c r="G3" s="98" t="s">
        <v>5</v>
      </c>
      <c r="H3" s="4"/>
      <c r="I3" s="19" t="s">
        <v>128</v>
      </c>
      <c r="J3" s="20">
        <f>COUNTIF(SELECTIONS!$D$1:$AG$232,I3)</f>
        <v>38</v>
      </c>
      <c r="K3" s="21">
        <f t="shared" ref="K3:K56" si="0">IFERROR(J3/$B$1,"")</f>
        <v>0.16450216450216451</v>
      </c>
      <c r="L3" s="22" t="s">
        <v>6</v>
      </c>
      <c r="M3" s="4"/>
      <c r="N3" s="4"/>
      <c r="P3" s="102">
        <v>1</v>
      </c>
      <c r="Q3" s="103">
        <v>6000</v>
      </c>
    </row>
    <row r="4" spans="1:17" ht="13.6" x14ac:dyDescent="0.25">
      <c r="A4" s="14"/>
      <c r="B4" s="15"/>
      <c r="C4" s="4"/>
      <c r="D4" s="23" t="s">
        <v>55</v>
      </c>
      <c r="E4" s="24">
        <f>COUNTIF(SELECTIONS!$D$1:$AG$232,D4)</f>
        <v>6</v>
      </c>
      <c r="F4" s="94">
        <f t="shared" ref="F4:F79" si="1">IFERROR(E4/$B$1,"")</f>
        <v>2.5974025974025976E-2</v>
      </c>
      <c r="G4" s="26" t="s">
        <v>5</v>
      </c>
      <c r="H4" s="4"/>
      <c r="I4" s="27" t="s">
        <v>267</v>
      </c>
      <c r="J4" s="28">
        <f>COUNTIF(SELECTIONS!$D$1:$AG$232,I4)</f>
        <v>18</v>
      </c>
      <c r="K4" s="29">
        <f t="shared" si="0"/>
        <v>7.792207792207792E-2</v>
      </c>
      <c r="L4" s="30" t="s">
        <v>6</v>
      </c>
      <c r="M4" s="4"/>
      <c r="N4" s="4"/>
      <c r="P4" s="104">
        <v>2</v>
      </c>
      <c r="Q4" s="105">
        <v>3000</v>
      </c>
    </row>
    <row r="5" spans="1:17" ht="13.6" x14ac:dyDescent="0.25">
      <c r="A5" s="14"/>
      <c r="B5" s="15"/>
      <c r="C5" s="4"/>
      <c r="D5" s="23" t="s">
        <v>41</v>
      </c>
      <c r="E5" s="24">
        <f>COUNTIF(SELECTIONS!$D$1:$AG$232,D5)</f>
        <v>8</v>
      </c>
      <c r="F5" s="94">
        <f t="shared" si="1"/>
        <v>3.4632034632034632E-2</v>
      </c>
      <c r="G5" s="26" t="s">
        <v>5</v>
      </c>
      <c r="H5" s="4"/>
      <c r="I5" s="27" t="s">
        <v>268</v>
      </c>
      <c r="J5" s="28">
        <f>COUNTIF(SELECTIONS!$D$1:$AG$232,I5)</f>
        <v>13</v>
      </c>
      <c r="K5" s="29">
        <f t="shared" si="0"/>
        <v>5.627705627705628E-2</v>
      </c>
      <c r="L5" s="30" t="s">
        <v>6</v>
      </c>
      <c r="M5" s="4"/>
      <c r="N5" s="4"/>
      <c r="P5" s="104">
        <v>3</v>
      </c>
      <c r="Q5" s="105">
        <v>2500</v>
      </c>
    </row>
    <row r="6" spans="1:17" ht="13.6" x14ac:dyDescent="0.25">
      <c r="A6" s="14"/>
      <c r="B6" s="15"/>
      <c r="C6" s="4"/>
      <c r="D6" s="23" t="s">
        <v>35</v>
      </c>
      <c r="E6" s="24">
        <f>COUNTIF(SELECTIONS!$D$1:$AG$232,D6)</f>
        <v>5</v>
      </c>
      <c r="F6" s="94">
        <f t="shared" si="1"/>
        <v>2.1645021645021644E-2</v>
      </c>
      <c r="G6" s="26" t="s">
        <v>5</v>
      </c>
      <c r="H6" s="4"/>
      <c r="I6" s="27" t="s">
        <v>180</v>
      </c>
      <c r="J6" s="28">
        <f>COUNTIF(SELECTIONS!$D$1:$AG$232,I6)</f>
        <v>95</v>
      </c>
      <c r="K6" s="29">
        <f t="shared" si="0"/>
        <v>0.41125541125541126</v>
      </c>
      <c r="L6" s="30" t="s">
        <v>6</v>
      </c>
      <c r="M6" s="4"/>
      <c r="N6" s="4"/>
      <c r="P6" s="104">
        <v>4</v>
      </c>
      <c r="Q6" s="105">
        <v>2000</v>
      </c>
    </row>
    <row r="7" spans="1:17" ht="13.6" x14ac:dyDescent="0.25">
      <c r="A7" s="14"/>
      <c r="B7" s="15"/>
      <c r="C7" s="4"/>
      <c r="D7" s="23" t="s">
        <v>116</v>
      </c>
      <c r="E7" s="24">
        <f>COUNTIF(SELECTIONS!$D$1:$AG$232,D7)</f>
        <v>11</v>
      </c>
      <c r="F7" s="94">
        <f t="shared" si="1"/>
        <v>4.7619047619047616E-2</v>
      </c>
      <c r="G7" s="26" t="s">
        <v>5</v>
      </c>
      <c r="H7" s="4"/>
      <c r="I7" s="27" t="s">
        <v>122</v>
      </c>
      <c r="J7" s="28">
        <f>COUNTIF(SELECTIONS!$D$1:$AG$232,I7)</f>
        <v>83</v>
      </c>
      <c r="K7" s="29">
        <f t="shared" si="0"/>
        <v>0.3593073593073593</v>
      </c>
      <c r="L7" s="30" t="s">
        <v>6</v>
      </c>
      <c r="M7" s="4"/>
      <c r="N7" s="4"/>
      <c r="P7" s="104">
        <v>5</v>
      </c>
      <c r="Q7" s="105">
        <v>1750</v>
      </c>
    </row>
    <row r="8" spans="1:17" ht="13.6" x14ac:dyDescent="0.25">
      <c r="A8" s="14"/>
      <c r="B8" s="15"/>
      <c r="C8" s="4"/>
      <c r="D8" s="23" t="s">
        <v>69</v>
      </c>
      <c r="E8" s="24">
        <f>COUNTIF(SELECTIONS!$D$1:$AG$232,D8)</f>
        <v>19</v>
      </c>
      <c r="F8" s="94">
        <f t="shared" si="1"/>
        <v>8.2251082251082255E-2</v>
      </c>
      <c r="G8" s="26" t="s">
        <v>5</v>
      </c>
      <c r="H8" s="4"/>
      <c r="I8" s="27" t="s">
        <v>269</v>
      </c>
      <c r="J8" s="28">
        <f>COUNTIF(SELECTIONS!$D$1:$AG$232,I8)</f>
        <v>11</v>
      </c>
      <c r="K8" s="29">
        <f t="shared" si="0"/>
        <v>4.7619047619047616E-2</v>
      </c>
      <c r="L8" s="30" t="s">
        <v>6</v>
      </c>
      <c r="M8" s="4"/>
      <c r="N8" s="4"/>
      <c r="P8" s="104">
        <v>6</v>
      </c>
      <c r="Q8" s="105">
        <v>1500</v>
      </c>
    </row>
    <row r="9" spans="1:17" ht="13.6" x14ac:dyDescent="0.25">
      <c r="A9" s="14"/>
      <c r="B9" s="15"/>
      <c r="C9" s="4"/>
      <c r="D9" s="23" t="s">
        <v>58</v>
      </c>
      <c r="E9" s="24">
        <f>COUNTIF(SELECTIONS!$D$1:$AG$232,D9)</f>
        <v>25</v>
      </c>
      <c r="F9" s="94">
        <f t="shared" si="1"/>
        <v>0.10822510822510822</v>
      </c>
      <c r="G9" s="26" t="s">
        <v>5</v>
      </c>
      <c r="H9" s="4"/>
      <c r="I9" s="27" t="s">
        <v>188</v>
      </c>
      <c r="J9" s="28">
        <f>COUNTIF(SELECTIONS!$D$1:$AG$232,I9)</f>
        <v>3</v>
      </c>
      <c r="K9" s="29">
        <f t="shared" si="0"/>
        <v>1.2987012987012988E-2</v>
      </c>
      <c r="L9" s="30" t="s">
        <v>6</v>
      </c>
      <c r="M9" s="4"/>
      <c r="N9" s="4"/>
      <c r="P9" s="104">
        <v>7</v>
      </c>
      <c r="Q9" s="105">
        <v>1250</v>
      </c>
    </row>
    <row r="10" spans="1:17" ht="13.6" x14ac:dyDescent="0.25">
      <c r="A10" s="14"/>
      <c r="B10" s="15"/>
      <c r="C10" s="4"/>
      <c r="D10" s="23" t="s">
        <v>43</v>
      </c>
      <c r="E10" s="24">
        <f>COUNTIF(SELECTIONS!$D$1:$AG$232,D10)</f>
        <v>7</v>
      </c>
      <c r="F10" s="94">
        <f t="shared" si="1"/>
        <v>3.0303030303030304E-2</v>
      </c>
      <c r="G10" s="26" t="s">
        <v>5</v>
      </c>
      <c r="H10" s="4"/>
      <c r="I10" s="27" t="s">
        <v>270</v>
      </c>
      <c r="J10" s="28">
        <f>COUNTIF(SELECTIONS!$D$1:$AG$232,I10)</f>
        <v>47</v>
      </c>
      <c r="K10" s="29">
        <f t="shared" si="0"/>
        <v>0.20346320346320346</v>
      </c>
      <c r="L10" s="30" t="s">
        <v>6</v>
      </c>
      <c r="M10" s="4"/>
      <c r="N10" s="4"/>
      <c r="P10" s="104">
        <v>8</v>
      </c>
      <c r="Q10" s="105">
        <v>1000</v>
      </c>
    </row>
    <row r="11" spans="1:17" ht="13.6" x14ac:dyDescent="0.25">
      <c r="A11" s="14"/>
      <c r="B11" s="15"/>
      <c r="C11" s="4"/>
      <c r="D11" s="23" t="s">
        <v>90</v>
      </c>
      <c r="E11" s="24">
        <f>COUNTIF(SELECTIONS!$D$1:$AG$232,D11)</f>
        <v>10</v>
      </c>
      <c r="F11" s="94">
        <f t="shared" si="1"/>
        <v>4.3290043290043288E-2</v>
      </c>
      <c r="G11" s="26" t="s">
        <v>5</v>
      </c>
      <c r="H11" s="4"/>
      <c r="I11" s="27" t="s">
        <v>123</v>
      </c>
      <c r="J11" s="28">
        <f>COUNTIF(SELECTIONS!$D$1:$AG$232,I11)</f>
        <v>12</v>
      </c>
      <c r="K11" s="29">
        <f t="shared" si="0"/>
        <v>5.1948051948051951E-2</v>
      </c>
      <c r="L11" s="30" t="s">
        <v>6</v>
      </c>
      <c r="M11" s="4"/>
      <c r="N11" s="4"/>
      <c r="P11" s="104">
        <v>9</v>
      </c>
      <c r="Q11" s="105">
        <v>1000</v>
      </c>
    </row>
    <row r="12" spans="1:17" ht="13.6" x14ac:dyDescent="0.25">
      <c r="A12" s="14"/>
      <c r="B12" s="15"/>
      <c r="C12" s="4"/>
      <c r="D12" s="23" t="s">
        <v>32</v>
      </c>
      <c r="E12" s="24">
        <f>COUNTIF(SELECTIONS!$D$1:$AG$232,D12)</f>
        <v>131</v>
      </c>
      <c r="F12" s="94">
        <f t="shared" si="1"/>
        <v>0.5670995670995671</v>
      </c>
      <c r="G12" s="26" t="s">
        <v>5</v>
      </c>
      <c r="H12" s="4"/>
      <c r="I12" s="27" t="s">
        <v>135</v>
      </c>
      <c r="J12" s="28">
        <f>COUNTIF(SELECTIONS!$D$1:$AG$232,I12)</f>
        <v>10</v>
      </c>
      <c r="K12" s="29">
        <f t="shared" si="0"/>
        <v>4.3290043290043288E-2</v>
      </c>
      <c r="L12" s="30" t="s">
        <v>6</v>
      </c>
      <c r="M12" s="4"/>
      <c r="N12" s="4"/>
      <c r="P12" s="104">
        <v>10</v>
      </c>
      <c r="Q12" s="105">
        <v>1000</v>
      </c>
    </row>
    <row r="13" spans="1:17" ht="13.6" x14ac:dyDescent="0.25">
      <c r="A13" s="14"/>
      <c r="B13" s="15"/>
      <c r="C13" s="4"/>
      <c r="D13" s="136" t="s">
        <v>48</v>
      </c>
      <c r="E13" s="24">
        <f>COUNTIF(SELECTIONS!$D$1:$AG$232,D13)</f>
        <v>0</v>
      </c>
      <c r="F13" s="94">
        <f t="shared" si="1"/>
        <v>0</v>
      </c>
      <c r="G13" s="26" t="s">
        <v>5</v>
      </c>
      <c r="H13" s="4"/>
      <c r="I13" s="27" t="s">
        <v>271</v>
      </c>
      <c r="J13" s="28">
        <f>COUNTIF(SELECTIONS!$D$1:$AG$232,I13)</f>
        <v>2</v>
      </c>
      <c r="K13" s="29">
        <f t="shared" si="0"/>
        <v>8.658008658008658E-3</v>
      </c>
      <c r="L13" s="30" t="s">
        <v>6</v>
      </c>
      <c r="M13" s="4"/>
      <c r="N13" s="4"/>
      <c r="P13" s="138">
        <v>11</v>
      </c>
      <c r="Q13" s="139">
        <v>850</v>
      </c>
    </row>
    <row r="14" spans="1:17" ht="13.6" x14ac:dyDescent="0.25">
      <c r="A14" s="14"/>
      <c r="B14" s="15"/>
      <c r="C14" s="4"/>
      <c r="D14" s="23" t="s">
        <v>34</v>
      </c>
      <c r="E14" s="24">
        <f>COUNTIF(SELECTIONS!$D$1:$AG$232,D14)</f>
        <v>5</v>
      </c>
      <c r="F14" s="94">
        <f t="shared" si="1"/>
        <v>2.1645021645021644E-2</v>
      </c>
      <c r="G14" s="26" t="s">
        <v>5</v>
      </c>
      <c r="H14" s="4"/>
      <c r="I14" s="27" t="s">
        <v>125</v>
      </c>
      <c r="J14" s="28">
        <f>COUNTIF(SELECTIONS!$D$1:$AG$232,I14)</f>
        <v>11</v>
      </c>
      <c r="K14" s="29">
        <f t="shared" si="0"/>
        <v>4.7619047619047616E-2</v>
      </c>
      <c r="L14" s="30" t="s">
        <v>6</v>
      </c>
      <c r="M14" s="4"/>
      <c r="N14" s="4"/>
      <c r="P14" s="138">
        <v>12</v>
      </c>
      <c r="Q14" s="139">
        <v>750</v>
      </c>
    </row>
    <row r="15" spans="1:17" ht="14.3" thickBot="1" x14ac:dyDescent="0.3">
      <c r="A15" s="14"/>
      <c r="B15" s="15"/>
      <c r="C15" s="4"/>
      <c r="D15" s="23" t="s">
        <v>44</v>
      </c>
      <c r="E15" s="24">
        <f>COUNTIF(SELECTIONS!$D$1:$AG$232,D15)</f>
        <v>20</v>
      </c>
      <c r="F15" s="94">
        <f t="shared" si="1"/>
        <v>8.6580086580086577E-2</v>
      </c>
      <c r="G15" s="26" t="s">
        <v>5</v>
      </c>
      <c r="H15" s="4"/>
      <c r="I15" s="27" t="s">
        <v>126</v>
      </c>
      <c r="J15" s="28">
        <f>COUNTIF(SELECTIONS!$D$1:$AG$232,I15)</f>
        <v>8</v>
      </c>
      <c r="K15" s="29">
        <f t="shared" si="0"/>
        <v>3.4632034632034632E-2</v>
      </c>
      <c r="L15" s="30" t="s">
        <v>6</v>
      </c>
      <c r="M15" s="4"/>
      <c r="N15" s="4"/>
      <c r="P15" s="106" t="s">
        <v>10</v>
      </c>
      <c r="Q15" s="107">
        <v>500</v>
      </c>
    </row>
    <row r="16" spans="1:17" ht="14.3" thickBot="1" x14ac:dyDescent="0.3">
      <c r="A16" s="14"/>
      <c r="B16" s="15"/>
      <c r="C16" s="4"/>
      <c r="D16" s="23" t="s">
        <v>176</v>
      </c>
      <c r="E16" s="24">
        <f>COUNTIF(SELECTIONS!$D$1:$AG$232,D16)</f>
        <v>44</v>
      </c>
      <c r="F16" s="94">
        <f t="shared" si="1"/>
        <v>0.19047619047619047</v>
      </c>
      <c r="G16" s="26" t="s">
        <v>5</v>
      </c>
      <c r="H16" s="4"/>
      <c r="I16" s="27" t="s">
        <v>192</v>
      </c>
      <c r="J16" s="28">
        <f>COUNTIF(SELECTIONS!$D$1:$AG$232,I16)</f>
        <v>19</v>
      </c>
      <c r="K16" s="29">
        <f t="shared" si="0"/>
        <v>8.2251082251082255E-2</v>
      </c>
      <c r="L16" s="30" t="s">
        <v>6</v>
      </c>
      <c r="M16" s="4"/>
      <c r="N16" s="4"/>
      <c r="P16" s="108"/>
      <c r="Q16" s="109">
        <f>SUM(Q3:Q15)</f>
        <v>23100</v>
      </c>
    </row>
    <row r="17" spans="1:18" x14ac:dyDescent="0.2">
      <c r="A17" s="14"/>
      <c r="B17" s="15"/>
      <c r="C17" s="4"/>
      <c r="D17" s="23" t="s">
        <v>36</v>
      </c>
      <c r="E17" s="24">
        <f>COUNTIF(SELECTIONS!$D$1:$AG$232,D17)</f>
        <v>129</v>
      </c>
      <c r="F17" s="94">
        <f t="shared" ref="F17" si="2">IFERROR(E17/$B$1,"")</f>
        <v>0.55844155844155841</v>
      </c>
      <c r="G17" s="26" t="s">
        <v>5</v>
      </c>
      <c r="H17" s="4"/>
      <c r="I17" s="27" t="s">
        <v>193</v>
      </c>
      <c r="J17" s="28">
        <f>COUNTIF(SELECTIONS!$D$1:$AG$232,I17)</f>
        <v>95</v>
      </c>
      <c r="K17" s="29">
        <f t="shared" si="0"/>
        <v>0.41125541125541126</v>
      </c>
      <c r="L17" s="30" t="s">
        <v>6</v>
      </c>
      <c r="M17" s="4"/>
      <c r="N17" s="4"/>
    </row>
    <row r="18" spans="1:18" x14ac:dyDescent="0.2">
      <c r="A18" s="4"/>
      <c r="B18" s="4"/>
      <c r="C18" s="4"/>
      <c r="D18" s="23" t="s">
        <v>40</v>
      </c>
      <c r="E18" s="24">
        <f>COUNTIF(SELECTIONS!$D$1:$AG$232,D18)</f>
        <v>20</v>
      </c>
      <c r="F18" s="94">
        <f t="shared" ref="F18:F22" si="3">IFERROR(E18/$B$1,"")</f>
        <v>8.6580086580086577E-2</v>
      </c>
      <c r="G18" s="26" t="s">
        <v>5</v>
      </c>
      <c r="H18" s="4"/>
      <c r="I18" s="27" t="s">
        <v>272</v>
      </c>
      <c r="J18" s="28">
        <f>COUNTIF(SELECTIONS!$D$1:$AG$232,I18)</f>
        <v>20</v>
      </c>
      <c r="K18" s="29">
        <f t="shared" ref="K18:K20" si="4">IFERROR(J18/$B$1,"")</f>
        <v>8.6580086580086577E-2</v>
      </c>
      <c r="L18" s="30" t="s">
        <v>6</v>
      </c>
      <c r="M18" s="4"/>
      <c r="N18" s="4"/>
    </row>
    <row r="19" spans="1:18" x14ac:dyDescent="0.2">
      <c r="A19" s="4"/>
      <c r="B19" s="4"/>
      <c r="C19" s="4"/>
      <c r="D19" s="23" t="s">
        <v>38</v>
      </c>
      <c r="E19" s="24">
        <f>COUNTIF(SELECTIONS!$D$1:$AG$232,D19)</f>
        <v>8</v>
      </c>
      <c r="F19" s="94">
        <f t="shared" si="3"/>
        <v>3.4632034632034632E-2</v>
      </c>
      <c r="G19" s="26" t="s">
        <v>5</v>
      </c>
      <c r="H19" s="4"/>
      <c r="I19" s="27" t="s">
        <v>194</v>
      </c>
      <c r="J19" s="28">
        <f>COUNTIF(SELECTIONS!$D$1:$AG$232,I19)</f>
        <v>17</v>
      </c>
      <c r="K19" s="29">
        <f t="shared" si="4"/>
        <v>7.3593073593073599E-2</v>
      </c>
      <c r="L19" s="30" t="s">
        <v>6</v>
      </c>
      <c r="M19" s="4"/>
      <c r="N19" s="4"/>
    </row>
    <row r="20" spans="1:18" x14ac:dyDescent="0.2">
      <c r="A20" s="4"/>
      <c r="B20" s="4"/>
      <c r="C20" s="4"/>
      <c r="D20" s="23" t="s">
        <v>60</v>
      </c>
      <c r="E20" s="24">
        <f>COUNTIF(SELECTIONS!$D$1:$AG$232,D20)</f>
        <v>104</v>
      </c>
      <c r="F20" s="94">
        <f t="shared" si="3"/>
        <v>0.45021645021645024</v>
      </c>
      <c r="G20" s="26" t="s">
        <v>5</v>
      </c>
      <c r="H20" s="4"/>
      <c r="I20" s="27" t="s">
        <v>273</v>
      </c>
      <c r="J20" s="28">
        <f>COUNTIF(SELECTIONS!$D$1:$AG$232,I20)</f>
        <v>33</v>
      </c>
      <c r="K20" s="29">
        <f t="shared" si="4"/>
        <v>0.14285714285714285</v>
      </c>
      <c r="L20" s="30" t="s">
        <v>6</v>
      </c>
      <c r="M20" s="4"/>
      <c r="N20" s="4"/>
    </row>
    <row r="21" spans="1:18" x14ac:dyDescent="0.2">
      <c r="A21" s="4"/>
      <c r="B21" s="4"/>
      <c r="C21" s="4"/>
      <c r="D21" s="23" t="s">
        <v>46</v>
      </c>
      <c r="E21" s="24">
        <f>COUNTIF(SELECTIONS!$D$1:$AG$232,D21)</f>
        <v>6</v>
      </c>
      <c r="F21" s="94">
        <f t="shared" si="3"/>
        <v>2.5974025974025976E-2</v>
      </c>
      <c r="G21" s="26" t="s">
        <v>5</v>
      </c>
      <c r="H21" s="4"/>
      <c r="I21" s="27" t="s">
        <v>274</v>
      </c>
      <c r="J21" s="28">
        <f>COUNTIF(SELECTIONS!$D$1:$AG$232,I21)</f>
        <v>11</v>
      </c>
      <c r="K21" s="29">
        <f t="shared" si="0"/>
        <v>4.7619047619047616E-2</v>
      </c>
      <c r="L21" s="30" t="s">
        <v>6</v>
      </c>
      <c r="M21" s="4"/>
      <c r="N21" s="4"/>
    </row>
    <row r="22" spans="1:18" x14ac:dyDescent="0.2">
      <c r="A22" s="4"/>
      <c r="B22" s="4"/>
      <c r="C22" s="4"/>
      <c r="D22" s="23" t="s">
        <v>59</v>
      </c>
      <c r="E22" s="24">
        <f>COUNTIF(SELECTIONS!$D$1:$AG$232,D22)</f>
        <v>40</v>
      </c>
      <c r="F22" s="94">
        <f t="shared" si="3"/>
        <v>0.17316017316017315</v>
      </c>
      <c r="G22" s="26" t="s">
        <v>5</v>
      </c>
      <c r="H22" s="4"/>
      <c r="I22" s="27" t="s">
        <v>275</v>
      </c>
      <c r="J22" s="28">
        <f>COUNTIF(SELECTIONS!$D$1:$AG$232,I22)</f>
        <v>11</v>
      </c>
      <c r="K22" s="29">
        <f t="shared" si="0"/>
        <v>4.7619047619047616E-2</v>
      </c>
      <c r="L22" s="30" t="s">
        <v>6</v>
      </c>
      <c r="M22" s="4"/>
      <c r="N22" s="4"/>
    </row>
    <row r="23" spans="1:18" x14ac:dyDescent="0.2">
      <c r="A23" s="4"/>
      <c r="B23" s="4"/>
      <c r="C23" s="4"/>
      <c r="D23" s="23" t="s">
        <v>39</v>
      </c>
      <c r="E23" s="24">
        <f>COUNTIF(SELECTIONS!$D$1:$AG$232,D23)</f>
        <v>75</v>
      </c>
      <c r="F23" s="94">
        <f t="shared" si="1"/>
        <v>0.32467532467532467</v>
      </c>
      <c r="G23" s="26" t="s">
        <v>5</v>
      </c>
      <c r="H23" s="4"/>
      <c r="I23" s="27" t="s">
        <v>195</v>
      </c>
      <c r="J23" s="28">
        <f>COUNTIF(SELECTIONS!$D$1:$AG$232,I23)</f>
        <v>20</v>
      </c>
      <c r="K23" s="29">
        <f t="shared" si="0"/>
        <v>8.6580086580086577E-2</v>
      </c>
      <c r="L23" s="30" t="s">
        <v>6</v>
      </c>
      <c r="M23" s="4"/>
      <c r="N23" s="4"/>
    </row>
    <row r="24" spans="1:18" x14ac:dyDescent="0.2">
      <c r="A24" s="4"/>
      <c r="B24" s="4"/>
      <c r="C24" s="4"/>
      <c r="D24" s="23" t="s">
        <v>65</v>
      </c>
      <c r="E24" s="24">
        <f>COUNTIF(SELECTIONS!$D$1:$AG$232,D24)</f>
        <v>1</v>
      </c>
      <c r="F24" s="94">
        <f t="shared" si="1"/>
        <v>4.329004329004329E-3</v>
      </c>
      <c r="G24" s="26" t="s">
        <v>5</v>
      </c>
      <c r="H24" s="4"/>
      <c r="I24" s="27" t="s">
        <v>276</v>
      </c>
      <c r="J24" s="28">
        <f>COUNTIF(SELECTIONS!$D$1:$AG$232,I24)</f>
        <v>21</v>
      </c>
      <c r="K24" s="29">
        <f t="shared" si="0"/>
        <v>9.0909090909090912E-2</v>
      </c>
      <c r="L24" s="30" t="s">
        <v>6</v>
      </c>
      <c r="M24" s="4"/>
      <c r="N24" s="4"/>
    </row>
    <row r="25" spans="1:18" ht="12.25" thickBot="1" x14ac:dyDescent="0.25">
      <c r="A25" s="4"/>
      <c r="B25" s="4"/>
      <c r="C25" s="4"/>
      <c r="D25" s="31" t="s">
        <v>45</v>
      </c>
      <c r="E25" s="32">
        <f>COUNTIF(SELECTIONS!$D$1:$AG$232,D25)</f>
        <v>6</v>
      </c>
      <c r="F25" s="99">
        <f t="shared" si="1"/>
        <v>2.5974025974025976E-2</v>
      </c>
      <c r="G25" s="34" t="s">
        <v>5</v>
      </c>
      <c r="H25" s="4"/>
      <c r="I25" s="27" t="s">
        <v>186</v>
      </c>
      <c r="J25" s="28">
        <f>COUNTIF(SELECTIONS!$D$1:$AG$232,I25)</f>
        <v>28</v>
      </c>
      <c r="K25" s="29">
        <f t="shared" si="0"/>
        <v>0.12121212121212122</v>
      </c>
      <c r="L25" s="30" t="s">
        <v>6</v>
      </c>
      <c r="M25" s="4"/>
      <c r="N25" s="4"/>
    </row>
    <row r="26" spans="1:18" x14ac:dyDescent="0.2">
      <c r="A26" s="4"/>
      <c r="B26" s="4"/>
      <c r="C26" s="4"/>
      <c r="D26" s="35" t="s">
        <v>101</v>
      </c>
      <c r="E26" s="36">
        <f>COUNTIF(SELECTIONS!$D$1:$AG$232,D26)</f>
        <v>35</v>
      </c>
      <c r="F26" s="37">
        <f t="shared" si="1"/>
        <v>0.15151515151515152</v>
      </c>
      <c r="G26" s="38" t="s">
        <v>9</v>
      </c>
      <c r="H26" s="4"/>
      <c r="I26" s="27" t="s">
        <v>277</v>
      </c>
      <c r="J26" s="28">
        <f>COUNTIF(SELECTIONS!$D$1:$AG$232,I26)</f>
        <v>4</v>
      </c>
      <c r="K26" s="29">
        <f t="shared" si="0"/>
        <v>1.7316017316017316E-2</v>
      </c>
      <c r="L26" s="30" t="s">
        <v>6</v>
      </c>
      <c r="M26" s="4"/>
      <c r="N26" s="4"/>
    </row>
    <row r="27" spans="1:18" x14ac:dyDescent="0.2">
      <c r="A27" s="4"/>
      <c r="B27" s="4"/>
      <c r="C27" s="4"/>
      <c r="D27" s="27" t="s">
        <v>172</v>
      </c>
      <c r="E27" s="28">
        <f>COUNTIF(SELECTIONS!$D$1:$AG$232,D27)</f>
        <v>16</v>
      </c>
      <c r="F27" s="39">
        <f t="shared" si="1"/>
        <v>6.9264069264069264E-2</v>
      </c>
      <c r="G27" s="30" t="s">
        <v>9</v>
      </c>
      <c r="H27" s="4"/>
      <c r="I27" s="27" t="s">
        <v>50</v>
      </c>
      <c r="J27" s="28">
        <f>COUNTIF(SELECTIONS!$D$1:$AG$232,I27)</f>
        <v>28</v>
      </c>
      <c r="K27" s="29">
        <f t="shared" si="0"/>
        <v>0.12121212121212122</v>
      </c>
      <c r="L27" s="30" t="s">
        <v>6</v>
      </c>
      <c r="M27" s="4"/>
      <c r="N27" s="4"/>
    </row>
    <row r="28" spans="1:18" x14ac:dyDescent="0.2">
      <c r="A28" s="4"/>
      <c r="B28" s="4"/>
      <c r="C28" s="4"/>
      <c r="D28" s="27" t="s">
        <v>173</v>
      </c>
      <c r="E28" s="28">
        <f>COUNTIF(SELECTIONS!$D$1:$AG$232,D28)</f>
        <v>46</v>
      </c>
      <c r="F28" s="39">
        <f t="shared" si="1"/>
        <v>0.19913419913419914</v>
      </c>
      <c r="G28" s="30" t="s">
        <v>9</v>
      </c>
      <c r="H28" s="4"/>
      <c r="I28" s="27" t="s">
        <v>200</v>
      </c>
      <c r="J28" s="28">
        <f>COUNTIF(SELECTIONS!$D$1:$AG$232,I28)</f>
        <v>11</v>
      </c>
      <c r="K28" s="29">
        <f t="shared" si="0"/>
        <v>4.7619047619047616E-2</v>
      </c>
      <c r="L28" s="30" t="s">
        <v>6</v>
      </c>
      <c r="M28" s="4"/>
      <c r="N28" s="4"/>
    </row>
    <row r="29" spans="1:18" ht="12.25" thickBot="1" x14ac:dyDescent="0.25">
      <c r="A29" s="4"/>
      <c r="B29" s="4"/>
      <c r="C29" s="4"/>
      <c r="D29" s="27" t="s">
        <v>54</v>
      </c>
      <c r="E29" s="28">
        <f>COUNTIF(SELECTIONS!$D$1:$AG$232,D29)</f>
        <v>93</v>
      </c>
      <c r="F29" s="39">
        <f t="shared" si="1"/>
        <v>0.40259740259740262</v>
      </c>
      <c r="G29" s="30" t="s">
        <v>9</v>
      </c>
      <c r="H29" s="4"/>
      <c r="I29" s="40" t="s">
        <v>278</v>
      </c>
      <c r="J29" s="41">
        <f>COUNTIF(SELECTIONS!$D$1:$AG$232,I29)</f>
        <v>24</v>
      </c>
      <c r="K29" s="42">
        <f t="shared" si="0"/>
        <v>0.1038961038961039</v>
      </c>
      <c r="L29" s="43" t="s">
        <v>6</v>
      </c>
      <c r="M29" s="4"/>
      <c r="N29" s="4"/>
    </row>
    <row r="30" spans="1:18" x14ac:dyDescent="0.2">
      <c r="A30" s="4"/>
      <c r="B30" s="4"/>
      <c r="C30" s="4"/>
      <c r="D30" s="27" t="s">
        <v>56</v>
      </c>
      <c r="E30" s="28">
        <f>COUNTIF(SELECTIONS!$D$1:$AG$232,D30)</f>
        <v>8</v>
      </c>
      <c r="F30" s="39">
        <f t="shared" si="1"/>
        <v>3.4632034632034632E-2</v>
      </c>
      <c r="G30" s="30" t="s">
        <v>9</v>
      </c>
      <c r="H30" s="4"/>
      <c r="I30" s="16" t="s">
        <v>196</v>
      </c>
      <c r="J30" s="17">
        <f>COUNTIF(SELECTIONS!$D$1:$AG$232,I30)</f>
        <v>3</v>
      </c>
      <c r="K30" s="44">
        <f t="shared" si="0"/>
        <v>1.2987012987012988E-2</v>
      </c>
      <c r="L30" s="18" t="s">
        <v>11</v>
      </c>
      <c r="M30" s="4"/>
      <c r="N30" s="4"/>
    </row>
    <row r="31" spans="1:18" x14ac:dyDescent="0.2">
      <c r="A31" s="4"/>
      <c r="B31" s="4"/>
      <c r="C31" s="4"/>
      <c r="D31" s="27" t="s">
        <v>98</v>
      </c>
      <c r="E31" s="28">
        <f>COUNTIF(SELECTIONS!$D$1:$AG$232,D31)</f>
        <v>14</v>
      </c>
      <c r="F31" s="39">
        <f t="shared" si="1"/>
        <v>6.0606060606060608E-2</v>
      </c>
      <c r="G31" s="30" t="s">
        <v>9</v>
      </c>
      <c r="H31" s="4"/>
      <c r="I31" s="23" t="s">
        <v>279</v>
      </c>
      <c r="J31" s="24">
        <f>COUNTIF(SELECTIONS!$D$1:$AG$232,I31)</f>
        <v>10</v>
      </c>
      <c r="K31" s="45">
        <f t="shared" si="0"/>
        <v>4.3290043290043288E-2</v>
      </c>
      <c r="L31" s="26" t="s">
        <v>11</v>
      </c>
      <c r="M31" s="4"/>
      <c r="N31" s="4"/>
      <c r="R31" s="137"/>
    </row>
    <row r="32" spans="1:18" x14ac:dyDescent="0.2">
      <c r="A32" s="4"/>
      <c r="B32" s="4"/>
      <c r="C32" s="4"/>
      <c r="D32" s="27" t="s">
        <v>174</v>
      </c>
      <c r="E32" s="28">
        <f>COUNTIF(SELECTIONS!$D$1:$AG$232,D32)</f>
        <v>85</v>
      </c>
      <c r="F32" s="39">
        <f t="shared" si="1"/>
        <v>0.36796536796536794</v>
      </c>
      <c r="G32" s="30" t="s">
        <v>9</v>
      </c>
      <c r="H32" s="4"/>
      <c r="I32" s="23" t="s">
        <v>280</v>
      </c>
      <c r="J32" s="24">
        <f>COUNTIF(SELECTIONS!$D$1:$AG$232,I32)</f>
        <v>63</v>
      </c>
      <c r="K32" s="45">
        <f t="shared" si="0"/>
        <v>0.27272727272727271</v>
      </c>
      <c r="L32" s="26" t="s">
        <v>11</v>
      </c>
      <c r="M32" s="4"/>
      <c r="N32" s="4"/>
      <c r="R32" s="137"/>
    </row>
    <row r="33" spans="1:18" x14ac:dyDescent="0.2">
      <c r="A33" s="4"/>
      <c r="B33" s="4"/>
      <c r="C33" s="4"/>
      <c r="D33" s="27" t="s">
        <v>127</v>
      </c>
      <c r="E33" s="28">
        <f>COUNTIF(SELECTIONS!$D$1:$AG$232,D33)</f>
        <v>38</v>
      </c>
      <c r="F33" s="39">
        <f t="shared" ref="F33:F46" si="5">IFERROR(E33/$B$1,"")</f>
        <v>0.16450216450216451</v>
      </c>
      <c r="G33" s="30" t="s">
        <v>9</v>
      </c>
      <c r="H33" s="4"/>
      <c r="I33" s="23" t="s">
        <v>281</v>
      </c>
      <c r="J33" s="24">
        <f>COUNTIF(SELECTIONS!$D$1:$AG$232,I33)</f>
        <v>6</v>
      </c>
      <c r="K33" s="45">
        <f t="shared" si="0"/>
        <v>2.5974025974025976E-2</v>
      </c>
      <c r="L33" s="26" t="s">
        <v>11</v>
      </c>
      <c r="M33" s="4"/>
      <c r="N33" s="4"/>
      <c r="R33" s="137"/>
    </row>
    <row r="34" spans="1:18" x14ac:dyDescent="0.2">
      <c r="A34" s="4"/>
      <c r="B34" s="4"/>
      <c r="C34" s="4"/>
      <c r="D34" s="27" t="s">
        <v>175</v>
      </c>
      <c r="E34" s="28">
        <f>COUNTIF(SELECTIONS!$D$1:$AG$232,D34)</f>
        <v>16</v>
      </c>
      <c r="F34" s="39">
        <f t="shared" si="5"/>
        <v>6.9264069264069264E-2</v>
      </c>
      <c r="G34" s="30" t="s">
        <v>9</v>
      </c>
      <c r="H34" s="4"/>
      <c r="I34" s="23" t="s">
        <v>197</v>
      </c>
      <c r="J34" s="24">
        <f>COUNTIF(SELECTIONS!$D$1:$AG$232,I34)</f>
        <v>33</v>
      </c>
      <c r="K34" s="45">
        <f t="shared" si="0"/>
        <v>0.14285714285714285</v>
      </c>
      <c r="L34" s="26" t="s">
        <v>11</v>
      </c>
      <c r="M34" s="4"/>
      <c r="N34" s="4"/>
      <c r="R34" s="137"/>
    </row>
    <row r="35" spans="1:18" x14ac:dyDescent="0.2">
      <c r="A35" s="4"/>
      <c r="B35" s="4"/>
      <c r="C35" s="4"/>
      <c r="D35" s="27" t="s">
        <v>100</v>
      </c>
      <c r="E35" s="28">
        <f>COUNTIF(SELECTIONS!$D$1:$AG$232,D35)</f>
        <v>11</v>
      </c>
      <c r="F35" s="39">
        <f t="shared" si="5"/>
        <v>4.7619047619047616E-2</v>
      </c>
      <c r="G35" s="30" t="s">
        <v>9</v>
      </c>
      <c r="H35" s="4"/>
      <c r="I35" s="16" t="s">
        <v>282</v>
      </c>
      <c r="J35" s="17">
        <f>COUNTIF(SELECTIONS!$D$1:$AG$232,I35)</f>
        <v>3</v>
      </c>
      <c r="K35" s="44">
        <f t="shared" si="0"/>
        <v>1.2987012987012988E-2</v>
      </c>
      <c r="L35" s="18" t="s">
        <v>11</v>
      </c>
      <c r="M35" s="4"/>
      <c r="N35" s="4"/>
      <c r="R35" s="137"/>
    </row>
    <row r="36" spans="1:18" x14ac:dyDescent="0.2">
      <c r="A36" s="4"/>
      <c r="B36" s="4"/>
      <c r="C36" s="4"/>
      <c r="D36" s="27" t="s">
        <v>68</v>
      </c>
      <c r="E36" s="28">
        <f>COUNTIF(SELECTIONS!$D$1:$AG$232,D36)</f>
        <v>22</v>
      </c>
      <c r="F36" s="39">
        <f t="shared" si="5"/>
        <v>9.5238095238095233E-2</v>
      </c>
      <c r="G36" s="30" t="s">
        <v>9</v>
      </c>
      <c r="H36" s="4"/>
      <c r="I36" s="16" t="s">
        <v>283</v>
      </c>
      <c r="J36" s="17">
        <f>COUNTIF(SELECTIONS!$D$1:$AG$232,I36)</f>
        <v>80</v>
      </c>
      <c r="K36" s="44">
        <f t="shared" si="0"/>
        <v>0.34632034632034631</v>
      </c>
      <c r="L36" s="18" t="s">
        <v>11</v>
      </c>
      <c r="M36" s="4"/>
      <c r="N36" s="4"/>
    </row>
    <row r="37" spans="1:18" x14ac:dyDescent="0.2">
      <c r="A37" s="4"/>
      <c r="B37" s="4"/>
      <c r="C37" s="4"/>
      <c r="D37" s="27" t="s">
        <v>53</v>
      </c>
      <c r="E37" s="28">
        <f>COUNTIF(SELECTIONS!$D$1:$AG$232,D37)</f>
        <v>17</v>
      </c>
      <c r="F37" s="39">
        <f t="shared" si="5"/>
        <v>7.3593073593073599E-2</v>
      </c>
      <c r="G37" s="30" t="s">
        <v>9</v>
      </c>
      <c r="H37" s="4"/>
      <c r="I37" s="16" t="s">
        <v>181</v>
      </c>
      <c r="J37" s="17">
        <f>COUNTIF(SELECTIONS!$D$1:$AG$232,I37)</f>
        <v>103</v>
      </c>
      <c r="K37" s="44">
        <f t="shared" si="0"/>
        <v>0.44588744588744589</v>
      </c>
      <c r="L37" s="18" t="s">
        <v>11</v>
      </c>
      <c r="M37" s="4"/>
      <c r="N37" s="4"/>
    </row>
    <row r="38" spans="1:18" x14ac:dyDescent="0.2">
      <c r="A38" s="4"/>
      <c r="B38" s="4"/>
      <c r="C38" s="4"/>
      <c r="D38" s="27" t="s">
        <v>52</v>
      </c>
      <c r="E38" s="28">
        <f>COUNTIF(SELECTIONS!$D$1:$AG$232,D38)</f>
        <v>4</v>
      </c>
      <c r="F38" s="39">
        <f t="shared" si="5"/>
        <v>1.7316017316017316E-2</v>
      </c>
      <c r="G38" s="30" t="s">
        <v>9</v>
      </c>
      <c r="H38" s="4"/>
      <c r="I38" s="16" t="s">
        <v>189</v>
      </c>
      <c r="J38" s="17">
        <f>COUNTIF(SELECTIONS!$D$1:$AG$232,I38)</f>
        <v>75</v>
      </c>
      <c r="K38" s="44">
        <f t="shared" si="0"/>
        <v>0.32467532467532467</v>
      </c>
      <c r="L38" s="18" t="s">
        <v>11</v>
      </c>
      <c r="M38" s="4"/>
      <c r="N38" s="4"/>
    </row>
    <row r="39" spans="1:18" x14ac:dyDescent="0.2">
      <c r="A39" s="4"/>
      <c r="B39" s="4"/>
      <c r="C39" s="4"/>
      <c r="D39" s="27" t="s">
        <v>57</v>
      </c>
      <c r="E39" s="28">
        <f>COUNTIF(SELECTIONS!$D$1:$AG$232,D39)</f>
        <v>8</v>
      </c>
      <c r="F39" s="39">
        <f t="shared" si="5"/>
        <v>3.4632034632034632E-2</v>
      </c>
      <c r="G39" s="30" t="s">
        <v>9</v>
      </c>
      <c r="H39" s="4"/>
      <c r="I39" s="16" t="s">
        <v>284</v>
      </c>
      <c r="J39" s="17">
        <f>COUNTIF(SELECTIONS!$D$1:$AG$232,I39)</f>
        <v>10</v>
      </c>
      <c r="K39" s="44">
        <f t="shared" si="0"/>
        <v>4.3290043290043288E-2</v>
      </c>
      <c r="L39" s="18" t="s">
        <v>11</v>
      </c>
      <c r="M39" s="4"/>
      <c r="N39" s="4"/>
    </row>
    <row r="40" spans="1:18" x14ac:dyDescent="0.2">
      <c r="A40" s="4"/>
      <c r="B40" s="4"/>
      <c r="C40" s="4"/>
      <c r="D40" s="27" t="s">
        <v>42</v>
      </c>
      <c r="E40" s="28">
        <f>COUNTIF(SELECTIONS!$D$1:$AG$232,D40)</f>
        <v>24</v>
      </c>
      <c r="F40" s="39">
        <f t="shared" si="5"/>
        <v>0.1038961038961039</v>
      </c>
      <c r="G40" s="30" t="s">
        <v>9</v>
      </c>
      <c r="H40" s="4"/>
      <c r="I40" s="16" t="s">
        <v>190</v>
      </c>
      <c r="J40" s="17">
        <f>COUNTIF(SELECTIONS!$D$1:$AG$232,I40)</f>
        <v>28</v>
      </c>
      <c r="K40" s="44">
        <f t="shared" si="0"/>
        <v>0.12121212121212122</v>
      </c>
      <c r="L40" s="18" t="s">
        <v>11</v>
      </c>
      <c r="M40" s="4"/>
      <c r="N40" s="4"/>
    </row>
    <row r="41" spans="1:18" x14ac:dyDescent="0.2">
      <c r="A41" s="4"/>
      <c r="B41" s="4"/>
      <c r="C41" s="4"/>
      <c r="D41" s="27" t="s">
        <v>124</v>
      </c>
      <c r="E41" s="28">
        <f>COUNTIF(SELECTIONS!$D$1:$AG$232,D41)</f>
        <v>15</v>
      </c>
      <c r="F41" s="39">
        <f t="shared" ref="F41:F44" si="6">IFERROR(E41/$B$1,"")</f>
        <v>6.4935064935064929E-2</v>
      </c>
      <c r="G41" s="30" t="s">
        <v>9</v>
      </c>
      <c r="H41" s="4"/>
      <c r="I41" s="16" t="s">
        <v>285</v>
      </c>
      <c r="J41" s="17">
        <f>COUNTIF(SELECTIONS!$D$1:$AG$232,I41)</f>
        <v>8</v>
      </c>
      <c r="K41" s="44">
        <f t="shared" si="0"/>
        <v>3.4632034632034632E-2</v>
      </c>
      <c r="L41" s="18" t="s">
        <v>11</v>
      </c>
      <c r="M41" s="4"/>
      <c r="N41" s="4"/>
    </row>
    <row r="42" spans="1:18" x14ac:dyDescent="0.2">
      <c r="A42" s="4"/>
      <c r="B42" s="4"/>
      <c r="C42" s="4"/>
      <c r="D42" s="27" t="s">
        <v>51</v>
      </c>
      <c r="E42" s="28">
        <f>COUNTIF(SELECTIONS!$D$1:$AG$232,D42)</f>
        <v>48</v>
      </c>
      <c r="F42" s="39">
        <f t="shared" si="6"/>
        <v>0.20779220779220781</v>
      </c>
      <c r="G42" s="30" t="s">
        <v>9</v>
      </c>
      <c r="H42" s="4"/>
      <c r="I42" s="16" t="s">
        <v>198</v>
      </c>
      <c r="J42" s="17">
        <f>COUNTIF(SELECTIONS!$D$1:$AG$232,I42)</f>
        <v>1</v>
      </c>
      <c r="K42" s="44">
        <f t="shared" si="0"/>
        <v>4.329004329004329E-3</v>
      </c>
      <c r="L42" s="18" t="s">
        <v>11</v>
      </c>
      <c r="M42" s="4"/>
      <c r="N42" s="4"/>
    </row>
    <row r="43" spans="1:18" x14ac:dyDescent="0.2">
      <c r="A43" s="4"/>
      <c r="B43" s="4"/>
      <c r="C43" s="4"/>
      <c r="D43" s="27" t="s">
        <v>49</v>
      </c>
      <c r="E43" s="28">
        <f>COUNTIF(SELECTIONS!$D$1:$AG$232,D43)</f>
        <v>9</v>
      </c>
      <c r="F43" s="39">
        <f t="shared" si="6"/>
        <v>3.896103896103896E-2</v>
      </c>
      <c r="G43" s="30" t="s">
        <v>9</v>
      </c>
      <c r="H43" s="4"/>
      <c r="I43" s="16" t="s">
        <v>191</v>
      </c>
      <c r="J43" s="17">
        <f>COUNTIF(SELECTIONS!$D$1:$AG$232,I43)</f>
        <v>28</v>
      </c>
      <c r="K43" s="44">
        <f t="shared" si="0"/>
        <v>0.12121212121212122</v>
      </c>
      <c r="L43" s="18" t="s">
        <v>11</v>
      </c>
      <c r="M43" s="4"/>
      <c r="N43" s="4"/>
    </row>
    <row r="44" spans="1:18" x14ac:dyDescent="0.2">
      <c r="A44" s="4"/>
      <c r="B44" s="4"/>
      <c r="C44" s="4"/>
      <c r="D44" s="136" t="s">
        <v>177</v>
      </c>
      <c r="E44" s="28">
        <f>COUNTIF(SELECTIONS!$D$1:$AG$232,D44)</f>
        <v>0</v>
      </c>
      <c r="F44" s="39">
        <f t="shared" si="6"/>
        <v>0</v>
      </c>
      <c r="G44" s="30" t="s">
        <v>9</v>
      </c>
      <c r="H44" s="4"/>
      <c r="I44" s="16" t="s">
        <v>133</v>
      </c>
      <c r="J44" s="17">
        <f>COUNTIF(SELECTIONS!$D$1:$AG$232,I44)</f>
        <v>58</v>
      </c>
      <c r="K44" s="44">
        <f t="shared" si="0"/>
        <v>0.25108225108225107</v>
      </c>
      <c r="L44" s="18" t="s">
        <v>11</v>
      </c>
      <c r="M44" s="4"/>
      <c r="N44" s="4"/>
    </row>
    <row r="45" spans="1:18" x14ac:dyDescent="0.2">
      <c r="A45" s="4"/>
      <c r="B45" s="4"/>
      <c r="C45" s="4"/>
      <c r="D45" s="27" t="s">
        <v>37</v>
      </c>
      <c r="E45" s="28">
        <f>COUNTIF(SELECTIONS!$D$1:$AG$232,D45)</f>
        <v>20</v>
      </c>
      <c r="F45" s="39">
        <f t="shared" si="5"/>
        <v>8.6580086580086577E-2</v>
      </c>
      <c r="G45" s="30" t="s">
        <v>9</v>
      </c>
      <c r="H45" s="4"/>
      <c r="I45" s="23" t="s">
        <v>102</v>
      </c>
      <c r="J45" s="24">
        <f>COUNTIF(SELECTIONS!$D$1:$AG$232,I45)</f>
        <v>9</v>
      </c>
      <c r="K45" s="45">
        <f t="shared" si="0"/>
        <v>3.896103896103896E-2</v>
      </c>
      <c r="L45" s="26" t="s">
        <v>11</v>
      </c>
      <c r="M45" s="4"/>
      <c r="N45" s="4"/>
    </row>
    <row r="46" spans="1:18" x14ac:dyDescent="0.2">
      <c r="A46" s="4"/>
      <c r="B46" s="4"/>
      <c r="C46" s="4"/>
      <c r="D46" s="27" t="s">
        <v>33</v>
      </c>
      <c r="E46" s="28">
        <f>COUNTIF(SELECTIONS!$D$1:$AG$232,D46)</f>
        <v>14</v>
      </c>
      <c r="F46" s="39">
        <f t="shared" si="5"/>
        <v>6.0606060606060608E-2</v>
      </c>
      <c r="G46" s="30" t="s">
        <v>9</v>
      </c>
      <c r="H46" s="4"/>
      <c r="I46" s="23" t="s">
        <v>184</v>
      </c>
      <c r="J46" s="24">
        <f>COUNTIF(SELECTIONS!$D$1:$AG$232,I46)</f>
        <v>71</v>
      </c>
      <c r="K46" s="45">
        <f t="shared" si="0"/>
        <v>0.30735930735930733</v>
      </c>
      <c r="L46" s="26" t="s">
        <v>11</v>
      </c>
      <c r="M46" s="4"/>
      <c r="N46" s="4"/>
    </row>
    <row r="47" spans="1:18" x14ac:dyDescent="0.2">
      <c r="A47" s="4"/>
      <c r="B47" s="4"/>
      <c r="C47" s="4"/>
      <c r="D47" s="27" t="s">
        <v>178</v>
      </c>
      <c r="E47" s="28">
        <f>COUNTIF(SELECTIONS!$D$1:$AG$232,D47)</f>
        <v>61</v>
      </c>
      <c r="F47" s="39">
        <f t="shared" si="1"/>
        <v>0.26406926406926406</v>
      </c>
      <c r="G47" s="30" t="s">
        <v>9</v>
      </c>
      <c r="H47" s="4"/>
      <c r="I47" s="16" t="s">
        <v>286</v>
      </c>
      <c r="J47" s="17">
        <f>COUNTIF(SELECTIONS!$D$1:$AG$232,I47)</f>
        <v>20</v>
      </c>
      <c r="K47" s="44">
        <f t="shared" si="0"/>
        <v>8.6580086580086577E-2</v>
      </c>
      <c r="L47" s="26" t="s">
        <v>11</v>
      </c>
      <c r="M47" s="4"/>
      <c r="N47" s="4"/>
    </row>
    <row r="48" spans="1:18" x14ac:dyDescent="0.2">
      <c r="A48" s="4"/>
      <c r="B48" s="4"/>
      <c r="C48" s="4"/>
      <c r="D48" s="27" t="s">
        <v>31</v>
      </c>
      <c r="E48" s="28">
        <f>COUNTIF(SELECTIONS!$D$1:$AG$232,D48)</f>
        <v>17</v>
      </c>
      <c r="F48" s="39">
        <f t="shared" si="1"/>
        <v>7.3593073593073599E-2</v>
      </c>
      <c r="G48" s="30" t="s">
        <v>9</v>
      </c>
      <c r="H48" s="4"/>
      <c r="I48" s="16" t="s">
        <v>287</v>
      </c>
      <c r="J48" s="17">
        <f>COUNTIF(SELECTIONS!$D$1:$AG$232,I48)</f>
        <v>10</v>
      </c>
      <c r="K48" s="44">
        <f t="shared" si="0"/>
        <v>4.3290043290043288E-2</v>
      </c>
      <c r="L48" s="26" t="s">
        <v>11</v>
      </c>
      <c r="M48" s="4"/>
      <c r="N48" s="4"/>
    </row>
    <row r="49" spans="1:14" x14ac:dyDescent="0.2">
      <c r="A49" s="4"/>
      <c r="B49" s="4"/>
      <c r="C49" s="4"/>
      <c r="D49" s="27" t="s">
        <v>262</v>
      </c>
      <c r="E49" s="28">
        <f>COUNTIF(SELECTIONS!$D$1:$AG$232,D49)</f>
        <v>6</v>
      </c>
      <c r="F49" s="39">
        <f t="shared" si="1"/>
        <v>2.5974025974025976E-2</v>
      </c>
      <c r="G49" s="30" t="s">
        <v>9</v>
      </c>
      <c r="H49" s="4"/>
      <c r="I49" s="16" t="s">
        <v>136</v>
      </c>
      <c r="J49" s="17">
        <f>COUNTIF(SELECTIONS!$D$1:$AG$232,I49)</f>
        <v>11</v>
      </c>
      <c r="K49" s="44">
        <f t="shared" si="0"/>
        <v>4.7619047619047616E-2</v>
      </c>
      <c r="L49" s="26" t="s">
        <v>11</v>
      </c>
      <c r="M49" s="4"/>
      <c r="N49" s="4"/>
    </row>
    <row r="50" spans="1:14" x14ac:dyDescent="0.2">
      <c r="A50" s="4"/>
      <c r="B50" s="4"/>
      <c r="C50" s="4"/>
      <c r="D50" s="27" t="s">
        <v>119</v>
      </c>
      <c r="E50" s="28">
        <f>COUNTIF(SELECTIONS!$D$1:$AG$232,D50)</f>
        <v>2</v>
      </c>
      <c r="F50" s="39">
        <f t="shared" si="1"/>
        <v>8.658008658008658E-3</v>
      </c>
      <c r="G50" s="30" t="s">
        <v>9</v>
      </c>
      <c r="H50" s="4"/>
      <c r="I50" s="16" t="s">
        <v>288</v>
      </c>
      <c r="J50" s="17">
        <f>COUNTIF(SELECTIONS!$D$1:$AG$232,I50)</f>
        <v>6</v>
      </c>
      <c r="K50" s="44">
        <f t="shared" si="0"/>
        <v>2.5974025974025976E-2</v>
      </c>
      <c r="L50" s="26" t="s">
        <v>11</v>
      </c>
      <c r="M50" s="4"/>
      <c r="N50" s="4"/>
    </row>
    <row r="51" spans="1:14" x14ac:dyDescent="0.2">
      <c r="A51" s="4"/>
      <c r="B51" s="4"/>
      <c r="C51" s="4"/>
      <c r="D51" s="27" t="s">
        <v>64</v>
      </c>
      <c r="E51" s="28">
        <f>COUNTIF(SELECTIONS!$D$1:$AG$232,D51)</f>
        <v>1</v>
      </c>
      <c r="F51" s="39">
        <f t="shared" si="1"/>
        <v>4.329004329004329E-3</v>
      </c>
      <c r="G51" s="30" t="s">
        <v>9</v>
      </c>
      <c r="H51" s="4"/>
      <c r="I51" s="16" t="s">
        <v>289</v>
      </c>
      <c r="J51" s="17">
        <f>COUNTIF(SELECTIONS!$D$1:$AG$232,I51)</f>
        <v>7</v>
      </c>
      <c r="K51" s="44">
        <f t="shared" ref="K51:K54" si="7">IFERROR(J51/$B$1,"")</f>
        <v>3.0303030303030304E-2</v>
      </c>
      <c r="L51" s="26" t="s">
        <v>11</v>
      </c>
      <c r="M51" s="4"/>
      <c r="N51" s="4"/>
    </row>
    <row r="52" spans="1:14" ht="12.25" thickBot="1" x14ac:dyDescent="0.25">
      <c r="A52" s="4"/>
      <c r="B52" s="4"/>
      <c r="C52" s="4"/>
      <c r="D52" s="27" t="s">
        <v>179</v>
      </c>
      <c r="E52" s="28">
        <f>COUNTIF(SELECTIONS!$D$1:$AG$232,D52)</f>
        <v>63</v>
      </c>
      <c r="F52" s="39">
        <f t="shared" si="1"/>
        <v>0.27272727272727271</v>
      </c>
      <c r="G52" s="30" t="s">
        <v>9</v>
      </c>
      <c r="H52" s="4"/>
      <c r="I52" s="16" t="s">
        <v>290</v>
      </c>
      <c r="J52" s="17">
        <f>COUNTIF(SELECTIONS!$D$1:$AG$232,I52)</f>
        <v>6</v>
      </c>
      <c r="K52" s="44">
        <f t="shared" si="7"/>
        <v>2.5974025974025976E-2</v>
      </c>
      <c r="L52" s="26" t="s">
        <v>11</v>
      </c>
      <c r="M52" s="4"/>
      <c r="N52" s="4"/>
    </row>
    <row r="53" spans="1:14" x14ac:dyDescent="0.2">
      <c r="A53" s="4"/>
      <c r="B53" s="4"/>
      <c r="C53" s="4"/>
      <c r="D53" s="95" t="s">
        <v>91</v>
      </c>
      <c r="E53" s="96">
        <f>COUNTIF(SELECTIONS!$D$1:$AG$232,D53)</f>
        <v>27</v>
      </c>
      <c r="F53" s="110">
        <f t="shared" si="1"/>
        <v>0.11688311688311688</v>
      </c>
      <c r="G53" s="98" t="s">
        <v>12</v>
      </c>
      <c r="H53" s="4"/>
      <c r="I53" s="16" t="s">
        <v>117</v>
      </c>
      <c r="J53" s="17">
        <f>COUNTIF(SELECTIONS!$D$1:$AG$232,I53)</f>
        <v>25</v>
      </c>
      <c r="K53" s="44">
        <f t="shared" si="7"/>
        <v>0.10822510822510822</v>
      </c>
      <c r="L53" s="26" t="s">
        <v>11</v>
      </c>
      <c r="M53" s="4"/>
      <c r="N53" s="4"/>
    </row>
    <row r="54" spans="1:14" x14ac:dyDescent="0.2">
      <c r="A54" s="4"/>
      <c r="B54" s="4"/>
      <c r="C54" s="4"/>
      <c r="D54" s="23" t="s">
        <v>67</v>
      </c>
      <c r="E54" s="24">
        <f>COUNTIF(SELECTIONS!$D$1:$AG$232,D54)</f>
        <v>15</v>
      </c>
      <c r="F54" s="25">
        <f t="shared" si="1"/>
        <v>6.4935064935064929E-2</v>
      </c>
      <c r="G54" s="26" t="s">
        <v>12</v>
      </c>
      <c r="H54" s="4"/>
      <c r="I54" s="16" t="s">
        <v>291</v>
      </c>
      <c r="J54" s="17">
        <f>COUNTIF(SELECTIONS!$D$1:$AG$232,I54)</f>
        <v>7</v>
      </c>
      <c r="K54" s="44">
        <f t="shared" si="7"/>
        <v>3.0303030303030304E-2</v>
      </c>
      <c r="L54" s="26" t="s">
        <v>11</v>
      </c>
      <c r="M54" s="4"/>
      <c r="N54" s="4"/>
    </row>
    <row r="55" spans="1:14" x14ac:dyDescent="0.2">
      <c r="D55" s="23" t="s">
        <v>97</v>
      </c>
      <c r="E55" s="24">
        <f>COUNTIF(SELECTIONS!$D$1:$AG$232,D55)</f>
        <v>10</v>
      </c>
      <c r="F55" s="25">
        <f t="shared" si="1"/>
        <v>4.3290043290043288E-2</v>
      </c>
      <c r="G55" s="26" t="s">
        <v>12</v>
      </c>
      <c r="I55" s="16" t="s">
        <v>292</v>
      </c>
      <c r="J55" s="17">
        <f>COUNTIF(SELECTIONS!$D$1:$AG$232,I55)</f>
        <v>6</v>
      </c>
      <c r="K55" s="44">
        <f t="shared" si="0"/>
        <v>2.5974025974025976E-2</v>
      </c>
      <c r="L55" s="26" t="s">
        <v>11</v>
      </c>
    </row>
    <row r="56" spans="1:14" ht="12.25" thickBot="1" x14ac:dyDescent="0.25">
      <c r="D56" s="16" t="s">
        <v>129</v>
      </c>
      <c r="E56" s="17">
        <f>COUNTIF(SELECTIONS!$D$1:$AG$232,D56)</f>
        <v>41</v>
      </c>
      <c r="F56" s="46">
        <f t="shared" si="1"/>
        <v>0.1774891774891775</v>
      </c>
      <c r="G56" s="18" t="s">
        <v>12</v>
      </c>
      <c r="I56" s="31" t="s">
        <v>199</v>
      </c>
      <c r="J56" s="32">
        <f>COUNTIF(SELECTIONS!$D$1:$AG$232,I56)</f>
        <v>6</v>
      </c>
      <c r="K56" s="47">
        <f t="shared" si="0"/>
        <v>2.5974025974025976E-2</v>
      </c>
      <c r="L56" s="34" t="s">
        <v>11</v>
      </c>
    </row>
    <row r="57" spans="1:14" x14ac:dyDescent="0.2">
      <c r="D57" s="23" t="s">
        <v>120</v>
      </c>
      <c r="E57" s="24">
        <f>COUNTIF(SELECTIONS!$D$1:$AG$232,D57)</f>
        <v>31</v>
      </c>
      <c r="F57" s="25">
        <f t="shared" si="1"/>
        <v>0.13419913419913421</v>
      </c>
      <c r="G57" s="26" t="s">
        <v>12</v>
      </c>
      <c r="I57" s="4"/>
      <c r="J57" s="4"/>
      <c r="K57" s="6"/>
      <c r="L57" s="4"/>
    </row>
    <row r="58" spans="1:14" x14ac:dyDescent="0.2">
      <c r="D58" s="23" t="s">
        <v>187</v>
      </c>
      <c r="E58" s="24">
        <f>COUNTIF(SELECTIONS!$D$1:$AG$232,D58)</f>
        <v>2</v>
      </c>
      <c r="F58" s="25">
        <f t="shared" si="1"/>
        <v>8.658008658008658E-3</v>
      </c>
      <c r="G58" s="26" t="s">
        <v>12</v>
      </c>
      <c r="I58" s="4"/>
      <c r="J58" s="4"/>
      <c r="K58" s="6"/>
      <c r="L58" s="4"/>
    </row>
    <row r="59" spans="1:14" x14ac:dyDescent="0.2">
      <c r="D59" s="23" t="s">
        <v>70</v>
      </c>
      <c r="E59" s="24">
        <f>COUNTIF(SELECTIONS!$D$1:$AG$232,D59)</f>
        <v>9</v>
      </c>
      <c r="F59" s="25">
        <f t="shared" si="1"/>
        <v>3.896103896103896E-2</v>
      </c>
      <c r="G59" s="26" t="s">
        <v>12</v>
      </c>
      <c r="I59" s="4"/>
      <c r="J59" s="4"/>
      <c r="K59" s="6"/>
      <c r="L59" s="4"/>
    </row>
    <row r="60" spans="1:14" x14ac:dyDescent="0.2">
      <c r="D60" s="23" t="s">
        <v>168</v>
      </c>
      <c r="E60" s="24">
        <f>COUNTIF(SELECTIONS!$D$1:$AG$232,D60)</f>
        <v>30</v>
      </c>
      <c r="F60" s="25">
        <f t="shared" si="1"/>
        <v>0.12987012987012986</v>
      </c>
      <c r="G60" s="26" t="s">
        <v>12</v>
      </c>
      <c r="I60" s="4"/>
      <c r="J60" s="4"/>
      <c r="K60" s="6"/>
      <c r="L60" s="4"/>
    </row>
    <row r="61" spans="1:14" x14ac:dyDescent="0.2">
      <c r="D61" s="136" t="s">
        <v>263</v>
      </c>
      <c r="E61" s="24">
        <f>COUNTIF(SELECTIONS!$D$1:$AG$232,D61)</f>
        <v>0</v>
      </c>
      <c r="F61" s="25">
        <f t="shared" si="1"/>
        <v>0</v>
      </c>
      <c r="G61" s="26" t="s">
        <v>12</v>
      </c>
      <c r="I61" s="4"/>
      <c r="J61" s="4"/>
      <c r="K61" s="6"/>
      <c r="L61" s="4"/>
    </row>
    <row r="62" spans="1:14" x14ac:dyDescent="0.2">
      <c r="D62" s="23" t="s">
        <v>182</v>
      </c>
      <c r="E62" s="24">
        <f>COUNTIF(SELECTIONS!$D$1:$AG$232,D62)</f>
        <v>49</v>
      </c>
      <c r="F62" s="25">
        <f t="shared" si="1"/>
        <v>0.21212121212121213</v>
      </c>
      <c r="G62" s="26" t="s">
        <v>12</v>
      </c>
      <c r="I62" s="4"/>
      <c r="J62" s="4"/>
      <c r="K62" s="6"/>
      <c r="L62" s="4"/>
    </row>
    <row r="63" spans="1:14" x14ac:dyDescent="0.2">
      <c r="D63" s="23" t="s">
        <v>61</v>
      </c>
      <c r="E63" s="24">
        <f>COUNTIF(SELECTIONS!$D$1:$AG$232,D63)</f>
        <v>19</v>
      </c>
      <c r="F63" s="25">
        <f t="shared" si="1"/>
        <v>8.2251082251082255E-2</v>
      </c>
      <c r="G63" s="26" t="s">
        <v>12</v>
      </c>
      <c r="I63" s="4"/>
      <c r="J63" s="4"/>
      <c r="K63" s="6"/>
      <c r="L63" s="4"/>
    </row>
    <row r="64" spans="1:14" x14ac:dyDescent="0.2">
      <c r="D64" s="23" t="s">
        <v>130</v>
      </c>
      <c r="E64" s="24">
        <f>COUNTIF(SELECTIONS!$D$1:$AG$232,D64)</f>
        <v>48</v>
      </c>
      <c r="F64" s="25">
        <f t="shared" si="1"/>
        <v>0.20779220779220781</v>
      </c>
      <c r="G64" s="26" t="s">
        <v>12</v>
      </c>
      <c r="I64" s="4"/>
      <c r="J64" s="4"/>
      <c r="K64" s="6"/>
      <c r="L64" s="4"/>
    </row>
    <row r="65" spans="4:12" x14ac:dyDescent="0.2">
      <c r="D65" s="23" t="s">
        <v>183</v>
      </c>
      <c r="E65" s="24">
        <f>COUNTIF(SELECTIONS!$D$1:$AG$232,D65)</f>
        <v>7</v>
      </c>
      <c r="F65" s="25">
        <f t="shared" si="1"/>
        <v>3.0303030303030304E-2</v>
      </c>
      <c r="G65" s="26" t="s">
        <v>12</v>
      </c>
      <c r="I65" s="4"/>
      <c r="J65" s="4"/>
      <c r="K65" s="6"/>
      <c r="L65" s="4"/>
    </row>
    <row r="66" spans="4:12" x14ac:dyDescent="0.2">
      <c r="D66" s="23" t="s">
        <v>134</v>
      </c>
      <c r="E66" s="24">
        <f>COUNTIF(SELECTIONS!$D$1:$AG$232,D66)</f>
        <v>4</v>
      </c>
      <c r="F66" s="25">
        <f t="shared" si="1"/>
        <v>1.7316017316017316E-2</v>
      </c>
      <c r="G66" s="26" t="s">
        <v>12</v>
      </c>
      <c r="I66" s="4"/>
      <c r="J66" s="4"/>
      <c r="K66" s="6"/>
      <c r="L66" s="4"/>
    </row>
    <row r="67" spans="4:12" x14ac:dyDescent="0.2">
      <c r="D67" s="23" t="s">
        <v>66</v>
      </c>
      <c r="E67" s="24">
        <f>COUNTIF(SELECTIONS!$D$1:$AG$232,D67)</f>
        <v>8</v>
      </c>
      <c r="F67" s="25">
        <f t="shared" si="1"/>
        <v>3.4632034632034632E-2</v>
      </c>
      <c r="G67" s="26" t="s">
        <v>12</v>
      </c>
    </row>
    <row r="68" spans="4:12" x14ac:dyDescent="0.2">
      <c r="D68" s="23" t="s">
        <v>96</v>
      </c>
      <c r="E68" s="24">
        <f>COUNTIF(SELECTIONS!$D$1:$AG$232,D68)</f>
        <v>51</v>
      </c>
      <c r="F68" s="25">
        <f t="shared" si="1"/>
        <v>0.22077922077922077</v>
      </c>
      <c r="G68" s="26" t="s">
        <v>12</v>
      </c>
    </row>
    <row r="69" spans="4:12" x14ac:dyDescent="0.2">
      <c r="D69" s="23" t="s">
        <v>264</v>
      </c>
      <c r="E69" s="24">
        <f>COUNTIF(SELECTIONS!$D$1:$AG$232,D69)</f>
        <v>56</v>
      </c>
      <c r="F69" s="25">
        <f t="shared" si="1"/>
        <v>0.24242424242424243</v>
      </c>
      <c r="G69" s="26" t="s">
        <v>12</v>
      </c>
    </row>
    <row r="70" spans="4:12" x14ac:dyDescent="0.2">
      <c r="D70" s="23" t="s">
        <v>132</v>
      </c>
      <c r="E70" s="24">
        <f>COUNTIF(SELECTIONS!$D$1:$AG$232,D70)</f>
        <v>42</v>
      </c>
      <c r="F70" s="25">
        <f t="shared" si="1"/>
        <v>0.18181818181818182</v>
      </c>
      <c r="G70" s="26" t="s">
        <v>12</v>
      </c>
    </row>
    <row r="71" spans="4:12" x14ac:dyDescent="0.2">
      <c r="D71" s="23" t="s">
        <v>265</v>
      </c>
      <c r="E71" s="24">
        <f>COUNTIF(SELECTIONS!$D$1:$AG$232,D71)</f>
        <v>23</v>
      </c>
      <c r="F71" s="25">
        <f t="shared" si="1"/>
        <v>9.9567099567099568E-2</v>
      </c>
      <c r="G71" s="26" t="s">
        <v>12</v>
      </c>
    </row>
    <row r="72" spans="4:12" x14ac:dyDescent="0.2">
      <c r="D72" s="23" t="s">
        <v>63</v>
      </c>
      <c r="E72" s="24">
        <f>COUNTIF(SELECTIONS!$D$1:$AG$232,D72)</f>
        <v>73</v>
      </c>
      <c r="F72" s="25">
        <f t="shared" si="1"/>
        <v>0.31601731601731603</v>
      </c>
      <c r="G72" s="26" t="s">
        <v>12</v>
      </c>
    </row>
    <row r="73" spans="4:12" x14ac:dyDescent="0.2">
      <c r="D73" s="23" t="s">
        <v>185</v>
      </c>
      <c r="E73" s="24">
        <f>COUNTIF(SELECTIONS!$D$1:$AG$232,D73)</f>
        <v>2</v>
      </c>
      <c r="F73" s="25">
        <f t="shared" ref="F73:F76" si="8">IFERROR(E73/$B$1,"")</f>
        <v>8.658008658008658E-3</v>
      </c>
      <c r="G73" s="26" t="s">
        <v>12</v>
      </c>
    </row>
    <row r="74" spans="4:12" x14ac:dyDescent="0.2">
      <c r="D74" s="23" t="s">
        <v>62</v>
      </c>
      <c r="E74" s="24">
        <f>COUNTIF(SELECTIONS!$D$1:$AG$232,D74)</f>
        <v>41</v>
      </c>
      <c r="F74" s="25">
        <f t="shared" si="8"/>
        <v>0.1774891774891775</v>
      </c>
      <c r="G74" s="26" t="s">
        <v>12</v>
      </c>
    </row>
    <row r="75" spans="4:12" x14ac:dyDescent="0.2">
      <c r="D75" s="23" t="s">
        <v>47</v>
      </c>
      <c r="E75" s="24">
        <f>COUNTIF(SELECTIONS!$D$1:$AG$232,D75)</f>
        <v>13</v>
      </c>
      <c r="F75" s="25">
        <f t="shared" si="8"/>
        <v>5.627705627705628E-2</v>
      </c>
      <c r="G75" s="26" t="s">
        <v>12</v>
      </c>
    </row>
    <row r="76" spans="4:12" x14ac:dyDescent="0.2">
      <c r="D76" s="23" t="s">
        <v>131</v>
      </c>
      <c r="E76" s="24">
        <f>COUNTIF(SELECTIONS!$D$1:$AG$232,D76)</f>
        <v>32</v>
      </c>
      <c r="F76" s="25">
        <f t="shared" si="8"/>
        <v>0.13852813852813853</v>
      </c>
      <c r="G76" s="26" t="s">
        <v>12</v>
      </c>
    </row>
    <row r="77" spans="4:12" x14ac:dyDescent="0.2">
      <c r="D77" s="23" t="s">
        <v>118</v>
      </c>
      <c r="E77" s="24">
        <f>COUNTIF(SELECTIONS!$D$1:$AG$232,D77)</f>
        <v>12</v>
      </c>
      <c r="F77" s="25">
        <f t="shared" si="1"/>
        <v>5.1948051948051951E-2</v>
      </c>
      <c r="G77" s="26" t="s">
        <v>12</v>
      </c>
    </row>
    <row r="78" spans="4:12" x14ac:dyDescent="0.2">
      <c r="D78" s="23" t="s">
        <v>121</v>
      </c>
      <c r="E78" s="24">
        <f>COUNTIF(SELECTIONS!$D$1:$AG$232,D78)</f>
        <v>22</v>
      </c>
      <c r="F78" s="25">
        <f t="shared" si="1"/>
        <v>9.5238095238095233E-2</v>
      </c>
      <c r="G78" s="26" t="s">
        <v>12</v>
      </c>
    </row>
    <row r="79" spans="4:12" ht="12.25" thickBot="1" x14ac:dyDescent="0.25">
      <c r="D79" s="31" t="s">
        <v>266</v>
      </c>
      <c r="E79" s="32">
        <f>COUNTIF(SELECTIONS!$D$1:$AG$232,D79)</f>
        <v>26</v>
      </c>
      <c r="F79" s="33">
        <f t="shared" si="1"/>
        <v>0.11255411255411256</v>
      </c>
      <c r="G79" s="34"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5</vt:i4>
      </vt:variant>
      <vt:variant>
        <vt:lpstr>Named Ranges</vt:lpstr>
      </vt:variant>
      <vt:variant>
        <vt:i4>3</vt:i4>
      </vt:variant>
    </vt:vector>
  </HeadingPairs>
  <TitlesOfParts>
    <vt:vector size="13" baseType="lpstr">
      <vt:lpstr>SELECTIONS</vt:lpstr>
      <vt:lpstr>Money Won</vt:lpstr>
      <vt:lpstr>PDF PRINTOUT</vt:lpstr>
      <vt:lpstr>Payouts</vt:lpstr>
      <vt:lpstr>TOTALS</vt:lpstr>
      <vt:lpstr>CHART - A</vt:lpstr>
      <vt:lpstr>CHART - B</vt:lpstr>
      <vt:lpstr>CHART - C</vt:lpstr>
      <vt:lpstr>CHART - D</vt:lpstr>
      <vt:lpstr>CHART - E</vt:lpstr>
      <vt:lpstr>'PDF PRINTOUT'!Print_Area</vt:lpstr>
      <vt:lpstr>SELECTIONS!Print_Area</vt:lpstr>
      <vt:lpstr>'PDF PRINTOUT'!Print_Titles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dvale_000</dc:creator>
  <cp:lastModifiedBy>David Valento</cp:lastModifiedBy>
  <cp:lastPrinted>2020-09-17T05:10:34Z</cp:lastPrinted>
  <dcterms:created xsi:type="dcterms:W3CDTF">2017-03-29T17:07:42Z</dcterms:created>
  <dcterms:modified xsi:type="dcterms:W3CDTF">2020-09-20T23:28:45Z</dcterms:modified>
</cp:coreProperties>
</file>